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gang018\Agreement Contract Letters\Kathy W\KATHY'S WORK\"/>
    </mc:Choice>
  </mc:AlternateContent>
  <bookViews>
    <workbookView xWindow="480" yWindow="96" windowWidth="27792" windowHeight="13296" activeTab="5"/>
  </bookViews>
  <sheets>
    <sheet name="Summary - Direct Expenses " sheetId="6" r:id="rId1"/>
    <sheet name="1-John Doe" sheetId="2" r:id="rId2"/>
    <sheet name="2-Jane Doe" sheetId="3" r:id="rId3"/>
    <sheet name="3-Bob Doe" sheetId="4" r:id="rId4"/>
    <sheet name="4-Mary Doe" sheetId="5" r:id="rId5"/>
    <sheet name="5-Miscellaneous Expenses" sheetId="7" r:id="rId6"/>
    <sheet name="Demonstration &amp; Directions" sheetId="1" r:id="rId7"/>
  </sheets>
  <definedNames>
    <definedName name="_xlnm.Print_Area" localSheetId="1">'1-John Doe'!$A$1:$G$88</definedName>
    <definedName name="_xlnm.Print_Area" localSheetId="0">'Summary - Direct Expenses '!$A$1:$H$18</definedName>
  </definedNames>
  <calcPr calcId="152511"/>
</workbook>
</file>

<file path=xl/calcChain.xml><?xml version="1.0" encoding="utf-8"?>
<calcChain xmlns="http://schemas.openxmlformats.org/spreadsheetml/2006/main">
  <c r="D98" i="1" l="1"/>
  <c r="D96" i="1"/>
  <c r="D94" i="1"/>
  <c r="D92" i="1"/>
  <c r="D90" i="1"/>
  <c r="E101" i="1"/>
  <c r="E18" i="6"/>
  <c r="D15" i="6"/>
  <c r="D13" i="6"/>
  <c r="D11" i="6"/>
  <c r="D9" i="6"/>
  <c r="D7" i="6"/>
  <c r="C5" i="7"/>
  <c r="E78" i="7"/>
  <c r="F73" i="7"/>
  <c r="F72" i="7"/>
  <c r="F66" i="7"/>
  <c r="F65" i="7"/>
  <c r="F59" i="7"/>
  <c r="F58" i="7"/>
  <c r="F52" i="7"/>
  <c r="F51" i="7"/>
  <c r="F45" i="7"/>
  <c r="F44" i="7"/>
  <c r="F38" i="7"/>
  <c r="F37" i="7"/>
  <c r="F31" i="7"/>
  <c r="F30" i="7"/>
  <c r="F24" i="7"/>
  <c r="F23" i="7"/>
  <c r="C4" i="7"/>
  <c r="C4" i="4"/>
  <c r="C4" i="3"/>
  <c r="C4" i="2"/>
  <c r="C5" i="4"/>
  <c r="C5" i="3"/>
  <c r="C5" i="2"/>
  <c r="F17" i="7"/>
  <c r="F16" i="7"/>
  <c r="F19" i="7" s="1"/>
  <c r="F10" i="7"/>
  <c r="F9" i="7"/>
  <c r="F12" i="7" s="1"/>
  <c r="F26" i="7" l="1"/>
  <c r="F40" i="7"/>
  <c r="F47" i="7"/>
  <c r="F54" i="7"/>
  <c r="F61" i="7"/>
  <c r="F75" i="7"/>
  <c r="F68" i="7"/>
  <c r="F33" i="7"/>
  <c r="F78" i="1"/>
  <c r="G73" i="1"/>
  <c r="G72" i="1"/>
  <c r="G68" i="1"/>
  <c r="G61" i="1"/>
  <c r="G54" i="1"/>
  <c r="G45" i="1"/>
  <c r="G44" i="1"/>
  <c r="G40" i="1"/>
  <c r="G33" i="1"/>
  <c r="G26" i="1"/>
  <c r="G17" i="1"/>
  <c r="G16" i="1"/>
  <c r="G10" i="1"/>
  <c r="G9" i="1"/>
  <c r="G9" i="2"/>
  <c r="G10" i="2"/>
  <c r="G16" i="2"/>
  <c r="G17" i="2"/>
  <c r="G19" i="2"/>
  <c r="G26" i="2"/>
  <c r="G33" i="2"/>
  <c r="G40" i="2"/>
  <c r="G44" i="2"/>
  <c r="G45" i="2"/>
  <c r="G54" i="2"/>
  <c r="G61" i="2"/>
  <c r="G68" i="2"/>
  <c r="G72" i="2"/>
  <c r="G73" i="2"/>
  <c r="G75" i="2" s="1"/>
  <c r="F78" i="2"/>
  <c r="G47" i="2" l="1"/>
  <c r="G12" i="2"/>
  <c r="G12" i="1"/>
  <c r="G19" i="1"/>
  <c r="F78" i="7"/>
  <c r="G75" i="1"/>
  <c r="G47" i="1"/>
  <c r="G78" i="1"/>
  <c r="G78" i="2" l="1"/>
  <c r="F90" i="1" s="1"/>
  <c r="F98" i="1"/>
  <c r="F15" i="6"/>
  <c r="F7" i="6"/>
  <c r="F78" i="5"/>
  <c r="G73" i="5"/>
  <c r="G72" i="5"/>
  <c r="G68" i="5"/>
  <c r="G61" i="5"/>
  <c r="G54" i="5"/>
  <c r="G45" i="5"/>
  <c r="G44" i="5"/>
  <c r="G40" i="5"/>
  <c r="G33" i="5"/>
  <c r="G26" i="5"/>
  <c r="G17" i="5"/>
  <c r="G16" i="5"/>
  <c r="G10" i="5"/>
  <c r="G9" i="5"/>
  <c r="G12" i="5" s="1"/>
  <c r="F78" i="4"/>
  <c r="G73" i="4"/>
  <c r="G72" i="4"/>
  <c r="G68" i="4"/>
  <c r="G61" i="4"/>
  <c r="G54" i="4"/>
  <c r="G45" i="4"/>
  <c r="G44" i="4"/>
  <c r="G40" i="4"/>
  <c r="G33" i="4"/>
  <c r="G26" i="4"/>
  <c r="G17" i="4"/>
  <c r="G16" i="4"/>
  <c r="G10" i="4"/>
  <c r="G9" i="4"/>
  <c r="F78" i="3"/>
  <c r="G73" i="3"/>
  <c r="G72" i="3"/>
  <c r="G68" i="3"/>
  <c r="G61" i="3"/>
  <c r="G54" i="3"/>
  <c r="G45" i="3"/>
  <c r="G44" i="3"/>
  <c r="G40" i="3"/>
  <c r="G33" i="3"/>
  <c r="G26" i="3"/>
  <c r="G17" i="3"/>
  <c r="G16" i="3"/>
  <c r="G19" i="3" s="1"/>
  <c r="G10" i="3"/>
  <c r="G9" i="3"/>
  <c r="G12" i="3" l="1"/>
  <c r="G12" i="4"/>
  <c r="G75" i="4"/>
  <c r="G19" i="4"/>
  <c r="G47" i="5"/>
  <c r="G19" i="5"/>
  <c r="G75" i="5"/>
  <c r="G47" i="4"/>
  <c r="G47" i="3"/>
  <c r="G75" i="3"/>
  <c r="G78" i="3" l="1"/>
  <c r="F92" i="1" s="1"/>
  <c r="G78" i="4"/>
  <c r="F94" i="1" s="1"/>
  <c r="G78" i="5"/>
  <c r="F9" i="6" l="1"/>
  <c r="F11" i="6"/>
  <c r="F96" i="1"/>
  <c r="F101" i="1" s="1"/>
  <c r="F13" i="6"/>
  <c r="F18" i="6" l="1"/>
</calcChain>
</file>

<file path=xl/sharedStrings.xml><?xml version="1.0" encoding="utf-8"?>
<sst xmlns="http://schemas.openxmlformats.org/spreadsheetml/2006/main" count="475" uniqueCount="63">
  <si>
    <t>Rate</t>
  </si>
  <si>
    <t>Total Amount</t>
  </si>
  <si>
    <t>LODGING</t>
  </si>
  <si>
    <t>MILEAGE</t>
  </si>
  <si>
    <t>Date</t>
  </si>
  <si>
    <t>Receipt #</t>
  </si>
  <si>
    <t>Nights</t>
  </si>
  <si>
    <t>CAR RENTAL</t>
  </si>
  <si>
    <t>Rental</t>
  </si>
  <si>
    <t>Avis</t>
  </si>
  <si>
    <t>Enterprise</t>
  </si>
  <si>
    <t>Days</t>
  </si>
  <si>
    <t>RENTAL FUEL</t>
  </si>
  <si>
    <t>Station</t>
  </si>
  <si>
    <t>Exxon - Baton Rouge</t>
  </si>
  <si>
    <t>Shell - Monroe</t>
  </si>
  <si>
    <t>PARKING</t>
  </si>
  <si>
    <t>Location</t>
  </si>
  <si>
    <t>Hotel - Baton Rouge</t>
  </si>
  <si>
    <t>Hotel - Monroe</t>
  </si>
  <si>
    <t>Actual Miles</t>
  </si>
  <si>
    <t>Billed Miles</t>
  </si>
  <si>
    <t>Breakfast</t>
  </si>
  <si>
    <t>Lunch</t>
  </si>
  <si>
    <t>Dinner</t>
  </si>
  <si>
    <t>MEALS PER DIEM</t>
  </si>
  <si>
    <t>AIRFARE</t>
  </si>
  <si>
    <t>BAGGAGE</t>
  </si>
  <si>
    <t>To</t>
  </si>
  <si>
    <t>From</t>
  </si>
  <si>
    <t>NYC</t>
  </si>
  <si>
    <t>New Orleans</t>
  </si>
  <si>
    <t>Los Angeles</t>
  </si>
  <si>
    <t>TOLLS</t>
  </si>
  <si>
    <t>Cell</t>
  </si>
  <si>
    <t>Data Card</t>
  </si>
  <si>
    <t>Direct Expense Summary</t>
  </si>
  <si>
    <t>Invoice #</t>
  </si>
  <si>
    <t>001</t>
  </si>
  <si>
    <t>Task Order</t>
  </si>
  <si>
    <t>H.XXXXXX</t>
  </si>
  <si>
    <t>Expenses For:</t>
  </si>
  <si>
    <t>CELL PHONE / DATA CARD</t>
  </si>
  <si>
    <t>DIRECT EXPENSES TOTAL FOR</t>
  </si>
  <si>
    <t>JOHN DOE</t>
  </si>
  <si>
    <t>MARY DOE</t>
  </si>
  <si>
    <t>BOB DOE</t>
  </si>
  <si>
    <t>JANE DOE</t>
  </si>
  <si>
    <t>If there are no expenses for this category, make sure all totals are zero and hide the rows for this category.</t>
  </si>
  <si>
    <t>To add another expense in this category: Insert row here. You will need to replicate all formulas and formats</t>
  </si>
  <si>
    <t>Cells highlighted in red have embedded formulas and will self calculate. Do not overwrite</t>
  </si>
  <si>
    <t>DESCRIPTION</t>
  </si>
  <si>
    <t xml:space="preserve">Qty. </t>
  </si>
  <si>
    <t>Lump /Rate</t>
  </si>
  <si>
    <t>MISC.</t>
  </si>
  <si>
    <t>Total Direct Expenses for Invoice</t>
  </si>
  <si>
    <t>Direct Expenses for</t>
  </si>
  <si>
    <t>The cells that are highlighted in blue are referenced cells. The names are referenced from the top of the form on each individual's tab. Do not overwrite cells highlighted in blue.</t>
  </si>
  <si>
    <t xml:space="preserve">Manually enter the name of person who accrued the expenses on that person's individual tab. (The individual's name is refereneced to the summary sheet) </t>
  </si>
  <si>
    <r>
      <t>Manually enter the Invoice # and Task Order Number</t>
    </r>
    <r>
      <rPr>
        <b/>
        <sz val="11"/>
        <color theme="1"/>
        <rFont val="Calibri"/>
        <family val="2"/>
        <scheme val="minor"/>
      </rPr>
      <t xml:space="preserve"> on the Summary Direct Expenses Tab</t>
    </r>
    <r>
      <rPr>
        <sz val="11"/>
        <color theme="1"/>
        <rFont val="Calibri"/>
        <family val="2"/>
        <scheme val="minor"/>
      </rPr>
      <t xml:space="preserve"> (These entries will be referenced across the 4 individual tabs and the Miscellaneous tab). Do not overwrite cells highlighted in blue.</t>
    </r>
  </si>
  <si>
    <t>The cells that are highlighted in blue are referenced cells. Do not overwrite cells highlighted in blue.</t>
  </si>
  <si>
    <r>
      <rPr>
        <b/>
        <sz val="11"/>
        <color theme="1"/>
        <rFont val="Calibri"/>
        <family val="2"/>
        <scheme val="minor"/>
      </rPr>
      <t>UPDATE 2015-06-16:</t>
    </r>
    <r>
      <rPr>
        <sz val="11"/>
        <color theme="1"/>
        <rFont val="Calibri"/>
        <family val="2"/>
        <scheme val="minor"/>
      </rPr>
      <t xml:space="preserve"> Added Summary tab to total all individual and miscellaneous tabs. Added miscellaneous tab for non personalized expenses. Added more cell references to minimize manual entries. Added demonstration of Summary Tab below the Direct Expenses demonstration. -KRB</t>
    </r>
  </si>
  <si>
    <t>Miles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</si>
</sst>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26"/>
      <color theme="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44" fontId="0" fillId="0" borderId="0" xfId="1" applyFont="1"/>
    <xf numFmtId="0" fontId="0" fillId="0" borderId="1" xfId="0" applyBorder="1"/>
    <xf numFmtId="44" fontId="0" fillId="0" borderId="1" xfId="1" applyFont="1" applyBorder="1"/>
    <xf numFmtId="0" fontId="2" fillId="0" borderId="0" xfId="0" applyFont="1"/>
    <xf numFmtId="44" fontId="0" fillId="0" borderId="2" xfId="1" applyFont="1" applyBorder="1"/>
    <xf numFmtId="44" fontId="2" fillId="0" borderId="0" xfId="1" applyFont="1" applyBorder="1"/>
    <xf numFmtId="16" fontId="0" fillId="0" borderId="0" xfId="0" applyNumberFormat="1"/>
    <xf numFmtId="0" fontId="0" fillId="0" borderId="2" xfId="0" applyBorder="1"/>
    <xf numFmtId="8" fontId="0" fillId="0" borderId="0" xfId="0" applyNumberFormat="1"/>
    <xf numFmtId="8" fontId="2" fillId="0" borderId="0" xfId="0" applyNumberFormat="1" applyFont="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xf numFmtId="16" fontId="0" fillId="0" borderId="0" xfId="0" applyNumberFormat="1" applyBorder="1"/>
    <xf numFmtId="0" fontId="0" fillId="0" borderId="0" xfId="0" applyFill="1" applyBorder="1"/>
    <xf numFmtId="44" fontId="0" fillId="0" borderId="0" xfId="1" applyFont="1" applyFill="1" applyBorder="1"/>
    <xf numFmtId="44" fontId="2" fillId="0" borderId="0" xfId="1" applyFont="1"/>
    <xf numFmtId="0" fontId="0" fillId="0" borderId="0" xfId="0" applyAlignment="1"/>
    <xf numFmtId="44" fontId="0" fillId="0" borderId="0" xfId="1" applyFont="1" applyAlignment="1"/>
    <xf numFmtId="0" fontId="0" fillId="0" borderId="2" xfId="0" applyBorder="1" applyAlignment="1"/>
    <xf numFmtId="0" fontId="0" fillId="0" borderId="0" xfId="0" applyFill="1" applyAlignment="1">
      <alignment horizontal="center"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44" fontId="2" fillId="0" borderId="0" xfId="0" applyNumberFormat="1" applyFont="1"/>
    <xf numFmtId="0" fontId="2" fillId="0" borderId="0" xfId="0" applyFont="1" applyAlignment="1">
      <alignment horizontal="right"/>
    </xf>
    <xf numFmtId="0" fontId="2" fillId="0" borderId="0" xfId="0" applyFont="1" applyAlignment="1">
      <alignment horizontal="center"/>
    </xf>
    <xf numFmtId="0" fontId="0" fillId="0" borderId="0" xfId="0" applyFont="1"/>
    <xf numFmtId="0" fontId="0" fillId="0" borderId="0" xfId="0" applyFont="1" applyAlignment="1">
      <alignment horizontal="center"/>
    </xf>
    <xf numFmtId="44" fontId="0" fillId="2" borderId="0" xfId="1" applyFont="1" applyFill="1"/>
    <xf numFmtId="44" fontId="2" fillId="2" borderId="0" xfId="1" applyFont="1" applyFill="1" applyBorder="1"/>
    <xf numFmtId="8" fontId="0" fillId="2" borderId="0" xfId="0" applyNumberFormat="1" applyFill="1"/>
    <xf numFmtId="8" fontId="2" fillId="2" borderId="0" xfId="0" applyNumberFormat="1" applyFont="1" applyFill="1"/>
    <xf numFmtId="44" fontId="2" fillId="2" borderId="0" xfId="1" applyFont="1" applyFill="1"/>
    <xf numFmtId="0" fontId="0" fillId="2" borderId="0" xfId="0" applyFont="1" applyFill="1" applyAlignment="1">
      <alignment horizontal="left" vertical="center"/>
    </xf>
    <xf numFmtId="0" fontId="2" fillId="3" borderId="0" xfId="0" applyFont="1" applyFill="1" applyAlignment="1">
      <alignment horizontal="center"/>
    </xf>
    <xf numFmtId="0" fontId="2" fillId="0" borderId="0" xfId="0" applyFont="1" applyAlignment="1">
      <alignment horizontal="center" vertical="center"/>
    </xf>
    <xf numFmtId="0" fontId="2" fillId="3" borderId="0" xfId="0" applyFont="1" applyFill="1" applyAlignment="1">
      <alignment horizontal="right" vertical="center"/>
    </xf>
    <xf numFmtId="0" fontId="2" fillId="3" borderId="0" xfId="0" quotePrefix="1" applyFont="1" applyFill="1" applyAlignment="1">
      <alignment horizontal="right" vertical="center"/>
    </xf>
    <xf numFmtId="0" fontId="0" fillId="0" borderId="0" xfId="0" applyAlignment="1">
      <alignment horizontal="center"/>
    </xf>
    <xf numFmtId="44" fontId="2" fillId="3" borderId="0" xfId="0" applyNumberFormat="1" applyFont="1" applyFill="1"/>
    <xf numFmtId="44" fontId="0" fillId="0" borderId="0" xfId="0" applyNumberFormat="1" applyAlignment="1"/>
    <xf numFmtId="44" fontId="2" fillId="0" borderId="0" xfId="0" applyNumberFormat="1" applyFont="1" applyAlignment="1"/>
    <xf numFmtId="0" fontId="0" fillId="0" borderId="0" xfId="0" applyFill="1" applyAlignment="1">
      <alignment vertical="top" wrapText="1"/>
    </xf>
    <xf numFmtId="0" fontId="2" fillId="0" borderId="0" xfId="0" applyFont="1" applyFill="1" applyAlignment="1">
      <alignment horizontal="right" vertical="center"/>
    </xf>
    <xf numFmtId="0" fontId="0" fillId="0" borderId="0" xfId="0" applyFont="1" applyFill="1" applyAlignment="1">
      <alignment vertical="top" wrapText="1"/>
    </xf>
    <xf numFmtId="44" fontId="0" fillId="3" borderId="0" xfId="0" applyNumberFormat="1" applyFill="1" applyAlignment="1"/>
    <xf numFmtId="44" fontId="0" fillId="3" borderId="0" xfId="0" applyNumberFormat="1" applyFill="1" applyAlignment="1">
      <alignment horizontal="center"/>
    </xf>
    <xf numFmtId="0" fontId="2" fillId="0" borderId="0" xfId="0" applyFont="1" applyAlignment="1">
      <alignment horizontal="right"/>
    </xf>
    <xf numFmtId="0" fontId="3" fillId="0" borderId="0" xfId="0" applyFont="1" applyAlignment="1">
      <alignment horizontal="center" vertical="center"/>
    </xf>
    <xf numFmtId="0" fontId="0" fillId="0" borderId="0" xfId="0" applyAlignment="1">
      <alignment horizontal="right"/>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xf>
    <xf numFmtId="0" fontId="2" fillId="0" borderId="0" xfId="0" applyFont="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3" borderId="0" xfId="0" applyFill="1" applyAlignment="1">
      <alignment horizontal="left" vertical="top" wrapText="1"/>
    </xf>
    <xf numFmtId="0" fontId="0" fillId="4" borderId="0" xfId="0" applyFill="1" applyAlignment="1">
      <alignment horizontal="left" vertical="top" wrapText="1"/>
    </xf>
    <xf numFmtId="0" fontId="0" fillId="3"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zoomScaleNormal="100" workbookViewId="0">
      <selection activeCell="F17" sqref="F17"/>
    </sheetView>
  </sheetViews>
  <sheetFormatPr defaultRowHeight="14.4" x14ac:dyDescent="0.3"/>
  <cols>
    <col min="1" max="1" width="10.6640625" customWidth="1"/>
    <col min="2" max="2" width="13.6640625"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38" t="s">
        <v>37</v>
      </c>
      <c r="C4" s="22" t="s">
        <v>38</v>
      </c>
      <c r="D4" s="38"/>
      <c r="E4" s="38"/>
      <c r="F4" s="38" t="s">
        <v>39</v>
      </c>
      <c r="G4" s="23" t="s">
        <v>40</v>
      </c>
    </row>
    <row r="5" spans="2:7" ht="15" thickBot="1" x14ac:dyDescent="0.35">
      <c r="B5" s="12"/>
      <c r="C5" s="2"/>
      <c r="D5" s="2"/>
      <c r="E5" s="2"/>
      <c r="F5" s="2"/>
      <c r="G5" s="2"/>
    </row>
    <row r="7" spans="2:7" x14ac:dyDescent="0.3">
      <c r="B7" s="52" t="s">
        <v>56</v>
      </c>
      <c r="C7" s="52"/>
      <c r="D7" s="41" t="str">
        <f>'1-John Doe'!G4</f>
        <v>JOHN DOE</v>
      </c>
      <c r="F7" s="43">
        <f>'1-John Doe'!G78</f>
        <v>2055.5</v>
      </c>
      <c r="G7" s="43"/>
    </row>
    <row r="8" spans="2:7" x14ac:dyDescent="0.3">
      <c r="D8" s="41"/>
    </row>
    <row r="9" spans="2:7" x14ac:dyDescent="0.3">
      <c r="B9" s="52" t="s">
        <v>56</v>
      </c>
      <c r="C9" s="52"/>
      <c r="D9" s="41" t="str">
        <f>'2-Jane Doe'!G4</f>
        <v>JANE DOE</v>
      </c>
      <c r="F9" s="43">
        <f>'2-Jane Doe'!G78</f>
        <v>2055.5</v>
      </c>
      <c r="G9" s="43"/>
    </row>
    <row r="10" spans="2:7" x14ac:dyDescent="0.3">
      <c r="D10" s="41"/>
    </row>
    <row r="11" spans="2:7" x14ac:dyDescent="0.3">
      <c r="B11" s="52" t="s">
        <v>56</v>
      </c>
      <c r="C11" s="52"/>
      <c r="D11" s="41" t="str">
        <f>'3-Bob Doe'!G4</f>
        <v>BOB DOE</v>
      </c>
      <c r="F11" s="43">
        <f>'3-Bob Doe'!G78</f>
        <v>2055.5</v>
      </c>
      <c r="G11" s="43"/>
    </row>
    <row r="12" spans="2:7" x14ac:dyDescent="0.3">
      <c r="D12" s="41"/>
    </row>
    <row r="13" spans="2:7" x14ac:dyDescent="0.3">
      <c r="B13" s="52" t="s">
        <v>56</v>
      </c>
      <c r="C13" s="52"/>
      <c r="D13" s="41" t="str">
        <f>'4-Mary Doe'!G4</f>
        <v>MARY DOE</v>
      </c>
      <c r="F13" s="43">
        <f>'4-Mary Doe'!G78</f>
        <v>2055.5</v>
      </c>
      <c r="G13" s="43"/>
    </row>
    <row r="14" spans="2:7" x14ac:dyDescent="0.3">
      <c r="D14" s="41"/>
    </row>
    <row r="15" spans="2:7" x14ac:dyDescent="0.3">
      <c r="B15" s="52" t="s">
        <v>56</v>
      </c>
      <c r="C15" s="52"/>
      <c r="D15" s="41" t="str">
        <f>'5-Miscellaneous Expenses'!F4</f>
        <v>MISC.</v>
      </c>
      <c r="F15" s="43">
        <f>'5-Miscellaneous Expenses'!F78</f>
        <v>60500</v>
      </c>
      <c r="G15" s="43"/>
    </row>
    <row r="16" spans="2:7" ht="15" thickBot="1" x14ac:dyDescent="0.35">
      <c r="B16" s="2"/>
      <c r="C16" s="2"/>
      <c r="D16" s="2"/>
      <c r="E16" s="2"/>
      <c r="F16" s="2"/>
      <c r="G16" s="2"/>
    </row>
    <row r="18" spans="2:7" x14ac:dyDescent="0.3">
      <c r="B18" s="50" t="s">
        <v>55</v>
      </c>
      <c r="C18" s="50"/>
      <c r="D18" s="50"/>
      <c r="E18" s="28" t="str">
        <f>C4</f>
        <v>001</v>
      </c>
      <c r="F18" s="44">
        <f>F7+F9+F11+F13+F15</f>
        <v>68722</v>
      </c>
      <c r="G18" s="44"/>
    </row>
  </sheetData>
  <mergeCells count="7">
    <mergeCell ref="B18:D18"/>
    <mergeCell ref="B1:G3"/>
    <mergeCell ref="B7:C7"/>
    <mergeCell ref="B9:C9"/>
    <mergeCell ref="B11:C11"/>
    <mergeCell ref="B13:C13"/>
    <mergeCell ref="B15:C15"/>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zoomScaleNormal="100" zoomScaleSheetLayoutView="100" workbookViewId="0">
      <selection activeCell="E82" sqref="E82"/>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ht="15" customHeight="1" x14ac:dyDescent="0.3">
      <c r="B1" s="51" t="s">
        <v>36</v>
      </c>
      <c r="C1" s="51"/>
      <c r="D1" s="51"/>
      <c r="E1" s="51"/>
      <c r="F1" s="51"/>
      <c r="G1" s="51"/>
    </row>
    <row r="2" spans="2:7" ht="15" customHeight="1" x14ac:dyDescent="0.3">
      <c r="B2" s="51"/>
      <c r="C2" s="51"/>
      <c r="D2" s="51"/>
      <c r="E2" s="51"/>
      <c r="F2" s="51"/>
      <c r="G2" s="51"/>
    </row>
    <row r="3" spans="2:7" ht="15" customHeight="1" x14ac:dyDescent="0.3">
      <c r="B3" s="51"/>
      <c r="C3" s="51"/>
      <c r="D3" s="51"/>
      <c r="E3" s="51"/>
      <c r="F3" s="51"/>
      <c r="G3" s="51"/>
    </row>
    <row r="4" spans="2:7" x14ac:dyDescent="0.3">
      <c r="B4" s="24" t="s">
        <v>37</v>
      </c>
      <c r="C4" s="22" t="str">
        <f>'Summary - Direct Expenses '!C4</f>
        <v>001</v>
      </c>
      <c r="D4" s="24"/>
      <c r="E4" s="24"/>
      <c r="F4" s="24" t="s">
        <v>41</v>
      </c>
      <c r="G4" s="23" t="s">
        <v>44</v>
      </c>
    </row>
    <row r="5" spans="2:7" x14ac:dyDescent="0.3">
      <c r="B5" s="24" t="s">
        <v>39</v>
      </c>
      <c r="C5" s="23" t="str">
        <f>'Summary - Direct Expenses '!G4</f>
        <v>H.XXXXXX</v>
      </c>
      <c r="D5" s="24"/>
      <c r="E5" s="24"/>
      <c r="F5" s="25"/>
      <c r="G5" s="25"/>
    </row>
    <row r="6" spans="2:7" ht="15" thickBot="1" x14ac:dyDescent="0.35">
      <c r="B6" s="12"/>
      <c r="C6" s="2"/>
      <c r="D6" s="2"/>
      <c r="E6" s="2"/>
      <c r="F6" s="2"/>
      <c r="G6" s="2"/>
    </row>
    <row r="7" spans="2:7" x14ac:dyDescent="0.3">
      <c r="B7" s="53" t="s">
        <v>3</v>
      </c>
    </row>
    <row r="8" spans="2:7" x14ac:dyDescent="0.3">
      <c r="B8" s="54"/>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4"/>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4"/>
      <c r="C22" s="24" t="s">
        <v>4</v>
      </c>
      <c r="D22" s="24" t="s">
        <v>5</v>
      </c>
      <c r="E22" s="24" t="s">
        <v>11</v>
      </c>
      <c r="F22" s="24" t="s">
        <v>8</v>
      </c>
      <c r="G22" s="24" t="s">
        <v>1</v>
      </c>
    </row>
    <row r="23" spans="2:7" x14ac:dyDescent="0.3">
      <c r="C23" s="7">
        <v>42368</v>
      </c>
      <c r="D23">
        <v>2001</v>
      </c>
      <c r="E23">
        <v>2</v>
      </c>
      <c r="F23" t="s">
        <v>9</v>
      </c>
      <c r="G23" s="1">
        <v>64</v>
      </c>
    </row>
    <row r="24" spans="2:7" x14ac:dyDescent="0.3">
      <c r="C24" s="14">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4"/>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4"/>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ht="15" customHeight="1" x14ac:dyDescent="0.3">
      <c r="B42" s="53" t="s">
        <v>25</v>
      </c>
    </row>
    <row r="43" spans="2:7" x14ac:dyDescent="0.3">
      <c r="B43" s="54"/>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4"/>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4"/>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4"/>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ht="15" customHeight="1" x14ac:dyDescent="0.3">
      <c r="B70" s="53" t="s">
        <v>42</v>
      </c>
    </row>
    <row r="71" spans="2:7" x14ac:dyDescent="0.3">
      <c r="B71" s="54"/>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29"/>
      <c r="D78" s="4"/>
      <c r="E78" s="27" t="s">
        <v>43</v>
      </c>
      <c r="F78" s="28" t="str">
        <f>G4</f>
        <v>JOHN DOE</v>
      </c>
      <c r="G78" s="26">
        <f>G75+G68+G61+G54+G47+G40+G33+G26+G19+G12</f>
        <v>2055.5</v>
      </c>
    </row>
  </sheetData>
  <mergeCells count="22">
    <mergeCell ref="B1:G3"/>
    <mergeCell ref="E29:F29"/>
    <mergeCell ref="E30:F30"/>
    <mergeCell ref="E31:F31"/>
    <mergeCell ref="B42:B43"/>
    <mergeCell ref="B7:B8"/>
    <mergeCell ref="B14:B15"/>
    <mergeCell ref="B21:B22"/>
    <mergeCell ref="B28:B29"/>
    <mergeCell ref="B49:B50"/>
    <mergeCell ref="E32:F32"/>
    <mergeCell ref="E36:F36"/>
    <mergeCell ref="E37:F37"/>
    <mergeCell ref="E38:F38"/>
    <mergeCell ref="E39:F39"/>
    <mergeCell ref="E46:F46"/>
    <mergeCell ref="B35:B36"/>
    <mergeCell ref="B56:B57"/>
    <mergeCell ref="B63:B64"/>
    <mergeCell ref="B70:B71"/>
    <mergeCell ref="E67:F67"/>
    <mergeCell ref="E74:F74"/>
  </mergeCells>
  <pageMargins left="0.7" right="0.7" top="0.75" bottom="0.75" header="0.3" footer="0.3"/>
  <pageSetup scale="97" orientation="portrait" horizontalDpi="1200" verticalDpi="1200" r:id="rId1"/>
  <rowBreaks count="1" manualBreakCount="1">
    <brk id="4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9"/>
  <sheetViews>
    <sheetView topLeftCell="A46" zoomScaleNormal="100" workbookViewId="0">
      <selection activeCell="L72" sqref="L72"/>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24" t="s">
        <v>37</v>
      </c>
      <c r="C4" s="22" t="str">
        <f>'Summary - Direct Expenses '!C4</f>
        <v>001</v>
      </c>
      <c r="D4" s="24"/>
      <c r="E4" s="24"/>
      <c r="F4" s="24" t="s">
        <v>41</v>
      </c>
      <c r="G4" s="23" t="s">
        <v>47</v>
      </c>
    </row>
    <row r="5" spans="2:7" x14ac:dyDescent="0.3">
      <c r="B5" s="24" t="s">
        <v>39</v>
      </c>
      <c r="C5" s="23" t="str">
        <f>'Summary - Direct Expenses '!G4</f>
        <v>H.XXXXXX</v>
      </c>
      <c r="D5" s="24"/>
      <c r="E5" s="24"/>
      <c r="F5" s="25"/>
      <c r="G5" s="25"/>
    </row>
    <row r="6" spans="2:7" ht="15" thickBot="1" x14ac:dyDescent="0.35">
      <c r="B6" s="12"/>
      <c r="C6" s="2"/>
      <c r="D6" s="2"/>
      <c r="E6" s="2"/>
      <c r="F6" s="2"/>
      <c r="G6" s="2"/>
    </row>
    <row r="7" spans="2:7" x14ac:dyDescent="0.3">
      <c r="B7" s="53" t="s">
        <v>3</v>
      </c>
    </row>
    <row r="8" spans="2:7" x14ac:dyDescent="0.3">
      <c r="B8" s="58"/>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8"/>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8"/>
      <c r="C22" s="24" t="s">
        <v>4</v>
      </c>
      <c r="D22" s="24" t="s">
        <v>5</v>
      </c>
      <c r="E22" s="24" t="s">
        <v>11</v>
      </c>
      <c r="F22" s="24" t="s">
        <v>8</v>
      </c>
      <c r="G22" s="24" t="s">
        <v>1</v>
      </c>
    </row>
    <row r="23" spans="2:7" x14ac:dyDescent="0.3">
      <c r="C23" s="7">
        <v>42368</v>
      </c>
      <c r="D23">
        <v>2001</v>
      </c>
      <c r="E23">
        <v>2</v>
      </c>
      <c r="F23" t="s">
        <v>9</v>
      </c>
      <c r="G23" s="1">
        <v>64</v>
      </c>
    </row>
    <row r="24" spans="2:7" x14ac:dyDescent="0.3">
      <c r="C24" s="14">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8"/>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8"/>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x14ac:dyDescent="0.3">
      <c r="B42" s="53" t="s">
        <v>25</v>
      </c>
    </row>
    <row r="43" spans="2:7" x14ac:dyDescent="0.3">
      <c r="B43" s="58"/>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8"/>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8"/>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8"/>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x14ac:dyDescent="0.3">
      <c r="B70" s="53" t="s">
        <v>42</v>
      </c>
    </row>
    <row r="71" spans="2:7" x14ac:dyDescent="0.3">
      <c r="B71" s="58"/>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29"/>
      <c r="D78" s="4"/>
      <c r="E78" s="27" t="s">
        <v>43</v>
      </c>
      <c r="F78" s="28" t="str">
        <f>G4</f>
        <v>JANE DOE</v>
      </c>
      <c r="G78" s="26">
        <f>G75+G68+G61+G54+G47+G40+G33+G26+G19+G12</f>
        <v>2055.5</v>
      </c>
    </row>
    <row r="79" spans="2:7" x14ac:dyDescent="0.3">
      <c r="C79" s="29"/>
      <c r="D79" s="29"/>
      <c r="E79" s="29"/>
      <c r="F79" s="30"/>
    </row>
  </sheetData>
  <mergeCells count="22">
    <mergeCell ref="E37:F37"/>
    <mergeCell ref="B1:G3"/>
    <mergeCell ref="B7:B8"/>
    <mergeCell ref="B14:B15"/>
    <mergeCell ref="B21:B22"/>
    <mergeCell ref="B28:B29"/>
    <mergeCell ref="E29:F29"/>
    <mergeCell ref="E30:F30"/>
    <mergeCell ref="E31:F31"/>
    <mergeCell ref="E32:F32"/>
    <mergeCell ref="B35:B36"/>
    <mergeCell ref="E36:F36"/>
    <mergeCell ref="B63:B64"/>
    <mergeCell ref="E67:F67"/>
    <mergeCell ref="B70:B71"/>
    <mergeCell ref="E74:F74"/>
    <mergeCell ref="E38:F38"/>
    <mergeCell ref="E39:F39"/>
    <mergeCell ref="B42:B43"/>
    <mergeCell ref="E46:F46"/>
    <mergeCell ref="B49:B50"/>
    <mergeCell ref="B56:B57"/>
  </mergeCells>
  <pageMargins left="0.7" right="0.7" top="0.75" bottom="0.75" header="0.3" footer="0.3"/>
  <pageSetup orientation="portrait" horizontalDpi="1200" verticalDpi="1200"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topLeftCell="A46" zoomScaleNormal="100" workbookViewId="0">
      <selection activeCell="O81" sqref="O80:O81"/>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24" t="s">
        <v>37</v>
      </c>
      <c r="C4" s="22" t="str">
        <f>'Summary - Direct Expenses '!C4</f>
        <v>001</v>
      </c>
      <c r="D4" s="24"/>
      <c r="E4" s="24"/>
      <c r="F4" s="24" t="s">
        <v>41</v>
      </c>
      <c r="G4" s="23" t="s">
        <v>46</v>
      </c>
    </row>
    <row r="5" spans="2:7" x14ac:dyDescent="0.3">
      <c r="B5" s="24" t="s">
        <v>39</v>
      </c>
      <c r="C5" s="23" t="str">
        <f>'Summary - Direct Expenses '!G4</f>
        <v>H.XXXXXX</v>
      </c>
      <c r="D5" s="24"/>
      <c r="E5" s="24"/>
      <c r="F5" s="25"/>
      <c r="G5" s="25"/>
    </row>
    <row r="6" spans="2:7" ht="15" thickBot="1" x14ac:dyDescent="0.35">
      <c r="B6" s="12"/>
      <c r="C6" s="2"/>
      <c r="D6" s="2"/>
      <c r="E6" s="2"/>
      <c r="F6" s="2"/>
      <c r="G6" s="2"/>
    </row>
    <row r="7" spans="2:7" x14ac:dyDescent="0.3">
      <c r="B7" s="53" t="s">
        <v>3</v>
      </c>
    </row>
    <row r="8" spans="2:7" x14ac:dyDescent="0.3">
      <c r="B8" s="58"/>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8"/>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8"/>
      <c r="C22" s="24" t="s">
        <v>4</v>
      </c>
      <c r="D22" s="24" t="s">
        <v>5</v>
      </c>
      <c r="E22" s="24" t="s">
        <v>11</v>
      </c>
      <c r="F22" s="24" t="s">
        <v>8</v>
      </c>
      <c r="G22" s="24" t="s">
        <v>1</v>
      </c>
    </row>
    <row r="23" spans="2:7" x14ac:dyDescent="0.3">
      <c r="C23" s="7">
        <v>42368</v>
      </c>
      <c r="D23">
        <v>2001</v>
      </c>
      <c r="E23">
        <v>2</v>
      </c>
      <c r="F23" t="s">
        <v>9</v>
      </c>
      <c r="G23" s="1">
        <v>64</v>
      </c>
    </row>
    <row r="24" spans="2:7" x14ac:dyDescent="0.3">
      <c r="C24" s="7">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8"/>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8"/>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x14ac:dyDescent="0.3">
      <c r="B42" s="53" t="s">
        <v>25</v>
      </c>
    </row>
    <row r="43" spans="2:7" x14ac:dyDescent="0.3">
      <c r="B43" s="58"/>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8"/>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8"/>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8"/>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x14ac:dyDescent="0.3">
      <c r="B70" s="53" t="s">
        <v>42</v>
      </c>
    </row>
    <row r="71" spans="2:7" x14ac:dyDescent="0.3">
      <c r="B71" s="58"/>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4"/>
      <c r="D78" s="4"/>
      <c r="E78" s="27" t="s">
        <v>43</v>
      </c>
      <c r="F78" s="28" t="str">
        <f>G4</f>
        <v>BOB DOE</v>
      </c>
      <c r="G78" s="26">
        <f>G75+G68+G61+G54+G47+G40+G33+G26+G19+G12</f>
        <v>2055.5</v>
      </c>
    </row>
    <row r="79" spans="2:7" x14ac:dyDescent="0.3">
      <c r="C79" s="29"/>
      <c r="D79" s="29"/>
      <c r="E79" s="29"/>
      <c r="F79" s="3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sheetData>
  <mergeCells count="22">
    <mergeCell ref="E37:F37"/>
    <mergeCell ref="B1:G3"/>
    <mergeCell ref="B7:B8"/>
    <mergeCell ref="B14:B15"/>
    <mergeCell ref="B21:B22"/>
    <mergeCell ref="B28:B29"/>
    <mergeCell ref="E29:F29"/>
    <mergeCell ref="E30:F30"/>
    <mergeCell ref="E31:F31"/>
    <mergeCell ref="E32:F32"/>
    <mergeCell ref="B35:B36"/>
    <mergeCell ref="E36:F36"/>
    <mergeCell ref="B63:B64"/>
    <mergeCell ref="E67:F67"/>
    <mergeCell ref="B70:B71"/>
    <mergeCell ref="E74:F74"/>
    <mergeCell ref="E38:F38"/>
    <mergeCell ref="E39:F39"/>
    <mergeCell ref="B42:B43"/>
    <mergeCell ref="E46:F46"/>
    <mergeCell ref="B49:B50"/>
    <mergeCell ref="B56:B57"/>
  </mergeCells>
  <pageMargins left="0.7" right="0.7" top="0.75" bottom="0.75" header="0.3" footer="0.3"/>
  <pageSetup orientation="portrait"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topLeftCell="A49" zoomScaleNormal="100" workbookViewId="0">
      <selection activeCell="N79" sqref="N79"/>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7" x14ac:dyDescent="0.3">
      <c r="B1" s="51" t="s">
        <v>36</v>
      </c>
      <c r="C1" s="51"/>
      <c r="D1" s="51"/>
      <c r="E1" s="51"/>
      <c r="F1" s="51"/>
      <c r="G1" s="51"/>
    </row>
    <row r="2" spans="2:7" x14ac:dyDescent="0.3">
      <c r="B2" s="51"/>
      <c r="C2" s="51"/>
      <c r="D2" s="51"/>
      <c r="E2" s="51"/>
      <c r="F2" s="51"/>
      <c r="G2" s="51"/>
    </row>
    <row r="3" spans="2:7" x14ac:dyDescent="0.3">
      <c r="B3" s="51"/>
      <c r="C3" s="51"/>
      <c r="D3" s="51"/>
      <c r="E3" s="51"/>
      <c r="F3" s="51"/>
      <c r="G3" s="51"/>
    </row>
    <row r="4" spans="2:7" x14ac:dyDescent="0.3">
      <c r="B4" s="24" t="s">
        <v>37</v>
      </c>
      <c r="C4" s="22" t="s">
        <v>38</v>
      </c>
      <c r="D4" s="24"/>
      <c r="E4" s="24"/>
      <c r="F4" s="24" t="s">
        <v>41</v>
      </c>
      <c r="G4" s="23" t="s">
        <v>45</v>
      </c>
    </row>
    <row r="5" spans="2:7" x14ac:dyDescent="0.3">
      <c r="B5" s="24" t="s">
        <v>39</v>
      </c>
      <c r="C5" s="23" t="s">
        <v>40</v>
      </c>
      <c r="D5" s="24"/>
      <c r="E5" s="24"/>
      <c r="F5" s="25"/>
      <c r="G5" s="25"/>
    </row>
    <row r="6" spans="2:7" ht="15" thickBot="1" x14ac:dyDescent="0.35">
      <c r="B6" s="12"/>
      <c r="C6" s="2"/>
      <c r="D6" s="2"/>
      <c r="E6" s="2"/>
      <c r="F6" s="2"/>
      <c r="G6" s="2"/>
    </row>
    <row r="7" spans="2:7" x14ac:dyDescent="0.3">
      <c r="B7" s="53" t="s">
        <v>3</v>
      </c>
    </row>
    <row r="8" spans="2:7" x14ac:dyDescent="0.3">
      <c r="B8" s="58"/>
      <c r="C8" s="24" t="s">
        <v>4</v>
      </c>
      <c r="D8" s="24"/>
      <c r="E8" s="24" t="s">
        <v>62</v>
      </c>
      <c r="F8" s="24" t="s">
        <v>0</v>
      </c>
      <c r="G8" s="24" t="s">
        <v>1</v>
      </c>
    </row>
    <row r="9" spans="2:7" x14ac:dyDescent="0.3">
      <c r="C9" s="7">
        <v>42368</v>
      </c>
      <c r="E9">
        <v>100</v>
      </c>
      <c r="F9" s="1">
        <v>0.51</v>
      </c>
      <c r="G9" s="1">
        <f>E9*F9</f>
        <v>51</v>
      </c>
    </row>
    <row r="10" spans="2:7" x14ac:dyDescent="0.3">
      <c r="C10" s="7">
        <v>42369</v>
      </c>
      <c r="E10">
        <v>100</v>
      </c>
      <c r="F10" s="1">
        <v>0.51</v>
      </c>
      <c r="G10" s="1">
        <f>E10*F10</f>
        <v>51</v>
      </c>
    </row>
    <row r="11" spans="2:7" ht="15" thickBot="1" x14ac:dyDescent="0.35">
      <c r="B11" s="21"/>
      <c r="C11" s="8"/>
      <c r="D11" s="8"/>
      <c r="E11" s="8"/>
      <c r="F11" s="5"/>
      <c r="G11" s="5"/>
    </row>
    <row r="12" spans="2:7" ht="15" thickTop="1" x14ac:dyDescent="0.3">
      <c r="F12" s="1"/>
      <c r="G12" s="6">
        <f>SUM(G9:G11)</f>
        <v>102</v>
      </c>
    </row>
    <row r="13" spans="2:7" ht="15" thickBot="1" x14ac:dyDescent="0.35">
      <c r="B13" s="12"/>
      <c r="C13" s="2"/>
      <c r="D13" s="2"/>
      <c r="E13" s="2"/>
      <c r="F13" s="3"/>
      <c r="G13" s="3"/>
    </row>
    <row r="14" spans="2:7" x14ac:dyDescent="0.3">
      <c r="B14" s="53" t="s">
        <v>2</v>
      </c>
      <c r="F14" s="1"/>
      <c r="G14" s="1"/>
    </row>
    <row r="15" spans="2:7" x14ac:dyDescent="0.3">
      <c r="B15" s="58"/>
      <c r="C15" s="24" t="s">
        <v>4</v>
      </c>
      <c r="D15" s="24" t="s">
        <v>5</v>
      </c>
      <c r="E15" s="24" t="s">
        <v>6</v>
      </c>
      <c r="F15" s="24" t="s">
        <v>0</v>
      </c>
      <c r="G15" s="24" t="s">
        <v>1</v>
      </c>
    </row>
    <row r="16" spans="2:7" x14ac:dyDescent="0.3">
      <c r="C16" s="7">
        <v>42368</v>
      </c>
      <c r="D16">
        <v>1001</v>
      </c>
      <c r="E16">
        <v>2</v>
      </c>
      <c r="F16" s="9">
        <v>83</v>
      </c>
      <c r="G16" s="9">
        <f>E16*F16</f>
        <v>166</v>
      </c>
    </row>
    <row r="17" spans="2:7" x14ac:dyDescent="0.3">
      <c r="C17" s="7">
        <v>42369</v>
      </c>
      <c r="D17">
        <v>1002</v>
      </c>
      <c r="E17">
        <v>2</v>
      </c>
      <c r="F17" s="9">
        <v>83</v>
      </c>
      <c r="G17" s="9">
        <f>E17*F17</f>
        <v>166</v>
      </c>
    </row>
    <row r="18" spans="2:7" ht="15" thickBot="1" x14ac:dyDescent="0.35">
      <c r="B18" s="21"/>
      <c r="C18" s="8"/>
      <c r="D18" s="8"/>
      <c r="E18" s="8"/>
      <c r="F18" s="8"/>
      <c r="G18" s="8"/>
    </row>
    <row r="19" spans="2:7" ht="15" thickTop="1" x14ac:dyDescent="0.3">
      <c r="G19" s="10">
        <f>SUM(G16:G18)</f>
        <v>332</v>
      </c>
    </row>
    <row r="20" spans="2:7" ht="15" thickBot="1" x14ac:dyDescent="0.35">
      <c r="B20" s="12"/>
      <c r="C20" s="2"/>
      <c r="D20" s="2"/>
      <c r="E20" s="2"/>
      <c r="F20" s="2"/>
      <c r="G20" s="2"/>
    </row>
    <row r="21" spans="2:7" x14ac:dyDescent="0.3">
      <c r="B21" s="53" t="s">
        <v>7</v>
      </c>
    </row>
    <row r="22" spans="2:7" x14ac:dyDescent="0.3">
      <c r="B22" s="58"/>
      <c r="C22" s="24" t="s">
        <v>4</v>
      </c>
      <c r="D22" s="24" t="s">
        <v>5</v>
      </c>
      <c r="E22" s="24" t="s">
        <v>11</v>
      </c>
      <c r="F22" s="24" t="s">
        <v>8</v>
      </c>
      <c r="G22" s="24" t="s">
        <v>1</v>
      </c>
    </row>
    <row r="23" spans="2:7" x14ac:dyDescent="0.3">
      <c r="C23" s="7">
        <v>42368</v>
      </c>
      <c r="D23">
        <v>2001</v>
      </c>
      <c r="E23">
        <v>2</v>
      </c>
      <c r="F23" t="s">
        <v>9</v>
      </c>
      <c r="G23" s="1">
        <v>64</v>
      </c>
    </row>
    <row r="24" spans="2:7" x14ac:dyDescent="0.3">
      <c r="C24" s="7">
        <v>42369</v>
      </c>
      <c r="D24" s="13">
        <v>2002</v>
      </c>
      <c r="E24" s="15">
        <v>3</v>
      </c>
      <c r="F24" s="13" t="s">
        <v>10</v>
      </c>
      <c r="G24" s="16">
        <v>96</v>
      </c>
    </row>
    <row r="25" spans="2:7" ht="15" thickBot="1" x14ac:dyDescent="0.35">
      <c r="B25" s="21"/>
      <c r="C25" s="8"/>
      <c r="D25" s="8"/>
      <c r="E25" s="8"/>
      <c r="F25" s="8"/>
      <c r="G25" s="5"/>
    </row>
    <row r="26" spans="2:7" ht="15" thickTop="1" x14ac:dyDescent="0.3">
      <c r="G26" s="17">
        <f>SUM(G23:G25)</f>
        <v>160</v>
      </c>
    </row>
    <row r="27" spans="2:7" ht="15" thickBot="1" x14ac:dyDescent="0.35">
      <c r="B27" s="12"/>
      <c r="C27" s="2"/>
      <c r="D27" s="2"/>
      <c r="E27" s="2"/>
      <c r="F27" s="2"/>
      <c r="G27" s="2"/>
    </row>
    <row r="28" spans="2:7" x14ac:dyDescent="0.3">
      <c r="B28" s="53" t="s">
        <v>12</v>
      </c>
    </row>
    <row r="29" spans="2:7" x14ac:dyDescent="0.3">
      <c r="B29" s="58"/>
      <c r="C29" s="24" t="s">
        <v>4</v>
      </c>
      <c r="D29" s="24" t="s">
        <v>5</v>
      </c>
      <c r="E29" s="56" t="s">
        <v>13</v>
      </c>
      <c r="F29" s="56"/>
      <c r="G29" s="24" t="s">
        <v>1</v>
      </c>
    </row>
    <row r="30" spans="2:7" x14ac:dyDescent="0.3">
      <c r="C30" s="7">
        <v>42368</v>
      </c>
      <c r="D30">
        <v>3001</v>
      </c>
      <c r="E30" s="57" t="s">
        <v>14</v>
      </c>
      <c r="F30" s="57"/>
      <c r="G30" s="1">
        <v>36</v>
      </c>
    </row>
    <row r="31" spans="2:7" x14ac:dyDescent="0.3">
      <c r="C31" s="7">
        <v>42369</v>
      </c>
      <c r="D31">
        <v>3002</v>
      </c>
      <c r="E31" s="57" t="s">
        <v>15</v>
      </c>
      <c r="F31" s="57"/>
      <c r="G31" s="1">
        <v>42</v>
      </c>
    </row>
    <row r="32" spans="2:7" ht="15" thickBot="1" x14ac:dyDescent="0.35">
      <c r="B32" s="21"/>
      <c r="C32" s="8"/>
      <c r="D32" s="8"/>
      <c r="E32" s="55"/>
      <c r="F32" s="55"/>
      <c r="G32" s="5"/>
    </row>
    <row r="33" spans="2:7" ht="15" thickTop="1" x14ac:dyDescent="0.3">
      <c r="B33" s="21"/>
      <c r="G33" s="17">
        <f>SUM(G30:G32)</f>
        <v>78</v>
      </c>
    </row>
    <row r="34" spans="2:7" ht="15" thickBot="1" x14ac:dyDescent="0.35">
      <c r="B34" s="12"/>
      <c r="C34" s="2"/>
      <c r="D34" s="2"/>
      <c r="E34" s="2"/>
      <c r="F34" s="2"/>
      <c r="G34" s="2"/>
    </row>
    <row r="35" spans="2:7" x14ac:dyDescent="0.3">
      <c r="B35" s="53" t="s">
        <v>16</v>
      </c>
    </row>
    <row r="36" spans="2:7" x14ac:dyDescent="0.3">
      <c r="B36" s="58"/>
      <c r="C36" s="24" t="s">
        <v>4</v>
      </c>
      <c r="D36" s="24" t="s">
        <v>5</v>
      </c>
      <c r="E36" s="56" t="s">
        <v>17</v>
      </c>
      <c r="F36" s="56"/>
      <c r="G36" s="24" t="s">
        <v>1</v>
      </c>
    </row>
    <row r="37" spans="2:7" x14ac:dyDescent="0.3">
      <c r="C37" s="7">
        <v>42368</v>
      </c>
      <c r="D37">
        <v>4001</v>
      </c>
      <c r="E37" s="57" t="s">
        <v>18</v>
      </c>
      <c r="F37" s="57"/>
      <c r="G37" s="1">
        <v>15</v>
      </c>
    </row>
    <row r="38" spans="2:7" x14ac:dyDescent="0.3">
      <c r="C38" s="7">
        <v>42369</v>
      </c>
      <c r="D38">
        <v>4002</v>
      </c>
      <c r="E38" s="57" t="s">
        <v>19</v>
      </c>
      <c r="F38" s="57"/>
      <c r="G38" s="1">
        <v>10</v>
      </c>
    </row>
    <row r="39" spans="2:7" ht="15" thickBot="1" x14ac:dyDescent="0.35">
      <c r="C39" s="8"/>
      <c r="D39" s="8"/>
      <c r="E39" s="55"/>
      <c r="F39" s="55"/>
      <c r="G39" s="5"/>
    </row>
    <row r="40" spans="2:7" ht="15" thickTop="1" x14ac:dyDescent="0.3">
      <c r="G40" s="17">
        <f>SUM(G37:G39)</f>
        <v>25</v>
      </c>
    </row>
    <row r="41" spans="2:7" ht="15" thickBot="1" x14ac:dyDescent="0.35">
      <c r="B41" s="12"/>
      <c r="C41" s="2"/>
      <c r="D41" s="2"/>
      <c r="E41" s="2"/>
      <c r="F41" s="2"/>
      <c r="G41" s="2"/>
    </row>
    <row r="42" spans="2:7" x14ac:dyDescent="0.3">
      <c r="B42" s="53" t="s">
        <v>25</v>
      </c>
    </row>
    <row r="43" spans="2:7" x14ac:dyDescent="0.3">
      <c r="B43" s="58"/>
      <c r="C43" s="24" t="s">
        <v>4</v>
      </c>
      <c r="D43" s="24" t="s">
        <v>22</v>
      </c>
      <c r="E43" s="24" t="s">
        <v>23</v>
      </c>
      <c r="F43" s="24" t="s">
        <v>24</v>
      </c>
      <c r="G43" s="24" t="s">
        <v>1</v>
      </c>
    </row>
    <row r="44" spans="2:7" x14ac:dyDescent="0.3">
      <c r="C44" s="7">
        <v>42368</v>
      </c>
      <c r="D44" s="1">
        <v>9</v>
      </c>
      <c r="E44" s="1">
        <v>13</v>
      </c>
      <c r="F44" s="19">
        <v>29</v>
      </c>
      <c r="G44" s="1">
        <f>D44+E44+F44</f>
        <v>51</v>
      </c>
    </row>
    <row r="45" spans="2:7" x14ac:dyDescent="0.3">
      <c r="C45" s="7">
        <v>42369</v>
      </c>
      <c r="D45" s="1">
        <v>18</v>
      </c>
      <c r="E45" s="19">
        <v>26</v>
      </c>
      <c r="F45" s="19">
        <v>58</v>
      </c>
      <c r="G45" s="1">
        <f>D45+E45+F45</f>
        <v>102</v>
      </c>
    </row>
    <row r="46" spans="2:7" ht="15" thickBot="1" x14ac:dyDescent="0.35">
      <c r="C46" s="8"/>
      <c r="D46" s="8"/>
      <c r="E46" s="55"/>
      <c r="F46" s="55"/>
      <c r="G46" s="5"/>
    </row>
    <row r="47" spans="2:7" ht="15" thickTop="1" x14ac:dyDescent="0.3">
      <c r="G47" s="17">
        <f>SUM(G44:G46)</f>
        <v>153</v>
      </c>
    </row>
    <row r="48" spans="2:7" ht="15" thickBot="1" x14ac:dyDescent="0.35">
      <c r="B48" s="12"/>
      <c r="C48" s="2"/>
      <c r="D48" s="2"/>
      <c r="E48" s="2"/>
      <c r="F48" s="2"/>
      <c r="G48" s="2"/>
    </row>
    <row r="49" spans="2:7" x14ac:dyDescent="0.3">
      <c r="B49" s="53" t="s">
        <v>26</v>
      </c>
    </row>
    <row r="50" spans="2:7" x14ac:dyDescent="0.3">
      <c r="B50" s="58"/>
      <c r="C50" s="24" t="s">
        <v>4</v>
      </c>
      <c r="D50" s="24" t="s">
        <v>5</v>
      </c>
      <c r="E50" s="24" t="s">
        <v>28</v>
      </c>
      <c r="F50" s="24" t="s">
        <v>29</v>
      </c>
      <c r="G50" s="24" t="s">
        <v>1</v>
      </c>
    </row>
    <row r="51" spans="2:7" x14ac:dyDescent="0.3">
      <c r="C51" s="7">
        <v>42368</v>
      </c>
      <c r="D51">
        <v>5001</v>
      </c>
      <c r="E51" s="18" t="s">
        <v>31</v>
      </c>
      <c r="F51" s="18" t="s">
        <v>30</v>
      </c>
      <c r="G51" s="1">
        <v>400</v>
      </c>
    </row>
    <row r="52" spans="2:7" x14ac:dyDescent="0.3">
      <c r="C52" s="7">
        <v>42369</v>
      </c>
      <c r="D52">
        <v>5002</v>
      </c>
      <c r="E52" s="18" t="s">
        <v>31</v>
      </c>
      <c r="F52" s="18" t="s">
        <v>32</v>
      </c>
      <c r="G52" s="1">
        <v>500</v>
      </c>
    </row>
    <row r="53" spans="2:7" ht="15" thickBot="1" x14ac:dyDescent="0.35">
      <c r="C53" s="8"/>
      <c r="D53" s="8"/>
      <c r="E53" s="20"/>
      <c r="F53" s="20"/>
      <c r="G53" s="5"/>
    </row>
    <row r="54" spans="2:7" ht="15" thickTop="1" x14ac:dyDescent="0.3">
      <c r="G54" s="17">
        <f>SUM(G51:G53)</f>
        <v>900</v>
      </c>
    </row>
    <row r="55" spans="2:7" ht="15" thickBot="1" x14ac:dyDescent="0.35">
      <c r="B55" s="12"/>
      <c r="C55" s="2"/>
      <c r="D55" s="2"/>
      <c r="E55" s="2"/>
      <c r="F55" s="2"/>
      <c r="G55" s="2"/>
    </row>
    <row r="56" spans="2:7" x14ac:dyDescent="0.3">
      <c r="B56" s="53" t="s">
        <v>27</v>
      </c>
    </row>
    <row r="57" spans="2:7" x14ac:dyDescent="0.3">
      <c r="B57" s="58"/>
      <c r="C57" s="24" t="s">
        <v>4</v>
      </c>
      <c r="D57" s="24" t="s">
        <v>5</v>
      </c>
      <c r="E57" s="24" t="s">
        <v>28</v>
      </c>
      <c r="F57" s="24" t="s">
        <v>29</v>
      </c>
      <c r="G57" s="24" t="s">
        <v>1</v>
      </c>
    </row>
    <row r="58" spans="2:7" x14ac:dyDescent="0.3">
      <c r="C58" s="7">
        <v>42368</v>
      </c>
      <c r="D58">
        <v>6001</v>
      </c>
      <c r="E58" s="18" t="s">
        <v>31</v>
      </c>
      <c r="F58" s="18" t="s">
        <v>30</v>
      </c>
      <c r="G58" s="1">
        <v>25</v>
      </c>
    </row>
    <row r="59" spans="2:7" x14ac:dyDescent="0.3">
      <c r="C59" s="7">
        <v>42369</v>
      </c>
      <c r="D59">
        <v>6002</v>
      </c>
      <c r="E59" s="18" t="s">
        <v>31</v>
      </c>
      <c r="F59" s="18" t="s">
        <v>32</v>
      </c>
      <c r="G59" s="1">
        <v>25</v>
      </c>
    </row>
    <row r="60" spans="2:7" ht="15" thickBot="1" x14ac:dyDescent="0.35">
      <c r="C60" s="8"/>
      <c r="D60" s="8"/>
      <c r="E60" s="20"/>
      <c r="F60" s="20"/>
      <c r="G60" s="5"/>
    </row>
    <row r="61" spans="2:7" ht="15" thickTop="1" x14ac:dyDescent="0.3">
      <c r="G61" s="17">
        <f>SUM(G58:G60)</f>
        <v>50</v>
      </c>
    </row>
    <row r="62" spans="2:7" ht="15" thickBot="1" x14ac:dyDescent="0.35">
      <c r="B62" s="12"/>
      <c r="C62" s="2"/>
      <c r="D62" s="2"/>
      <c r="E62" s="2"/>
      <c r="F62" s="2"/>
      <c r="G62" s="2"/>
    </row>
    <row r="63" spans="2:7" x14ac:dyDescent="0.3">
      <c r="B63" s="53" t="s">
        <v>33</v>
      </c>
    </row>
    <row r="64" spans="2:7" x14ac:dyDescent="0.3">
      <c r="B64" s="58"/>
      <c r="C64" s="24" t="s">
        <v>4</v>
      </c>
      <c r="D64" s="24" t="s">
        <v>5</v>
      </c>
      <c r="E64" s="24"/>
      <c r="F64" s="24"/>
      <c r="G64" s="24" t="s">
        <v>1</v>
      </c>
    </row>
    <row r="65" spans="2:7" x14ac:dyDescent="0.3">
      <c r="C65" s="7">
        <v>42368</v>
      </c>
      <c r="D65">
        <v>7001</v>
      </c>
      <c r="E65" s="18"/>
      <c r="F65" s="18"/>
      <c r="G65" s="1">
        <v>3.75</v>
      </c>
    </row>
    <row r="66" spans="2:7" x14ac:dyDescent="0.3">
      <c r="C66" s="7">
        <v>42369</v>
      </c>
      <c r="D66">
        <v>7002</v>
      </c>
      <c r="E66" s="18"/>
      <c r="F66" s="18"/>
      <c r="G66" s="1">
        <v>1.75</v>
      </c>
    </row>
    <row r="67" spans="2:7" ht="15" thickBot="1" x14ac:dyDescent="0.35">
      <c r="C67" s="8"/>
      <c r="D67" s="8"/>
      <c r="E67" s="55"/>
      <c r="F67" s="55"/>
      <c r="G67" s="5"/>
    </row>
    <row r="68" spans="2:7" ht="15" thickTop="1" x14ac:dyDescent="0.3">
      <c r="G68" s="17">
        <f>SUM(G65:G67)</f>
        <v>5.5</v>
      </c>
    </row>
    <row r="69" spans="2:7" ht="15" thickBot="1" x14ac:dyDescent="0.35">
      <c r="B69" s="12"/>
      <c r="C69" s="2"/>
      <c r="D69" s="2"/>
      <c r="E69" s="2"/>
      <c r="F69" s="2"/>
      <c r="G69" s="2"/>
    </row>
    <row r="70" spans="2:7" x14ac:dyDescent="0.3">
      <c r="B70" s="53" t="s">
        <v>42</v>
      </c>
    </row>
    <row r="71" spans="2:7" x14ac:dyDescent="0.3">
      <c r="B71" s="58"/>
      <c r="C71" s="24" t="s">
        <v>4</v>
      </c>
      <c r="D71" s="24" t="s">
        <v>5</v>
      </c>
      <c r="E71" s="24" t="s">
        <v>34</v>
      </c>
      <c r="F71" s="24" t="s">
        <v>35</v>
      </c>
      <c r="G71" s="24" t="s">
        <v>1</v>
      </c>
    </row>
    <row r="72" spans="2:7" x14ac:dyDescent="0.3">
      <c r="C72" s="7">
        <v>42368</v>
      </c>
      <c r="D72">
        <v>8001</v>
      </c>
      <c r="E72" s="19">
        <v>100</v>
      </c>
      <c r="F72" s="19">
        <v>25</v>
      </c>
      <c r="G72" s="1">
        <f>E72+F72</f>
        <v>125</v>
      </c>
    </row>
    <row r="73" spans="2:7" x14ac:dyDescent="0.3">
      <c r="C73" s="7">
        <v>42369</v>
      </c>
      <c r="D73">
        <v>8002</v>
      </c>
      <c r="E73" s="19">
        <v>100</v>
      </c>
      <c r="F73" s="19">
        <v>25</v>
      </c>
      <c r="G73" s="1">
        <f>E73+F73</f>
        <v>125</v>
      </c>
    </row>
    <row r="74" spans="2:7" ht="15" thickBot="1" x14ac:dyDescent="0.35">
      <c r="C74" s="8"/>
      <c r="D74" s="8"/>
      <c r="E74" s="55"/>
      <c r="F74" s="55"/>
      <c r="G74" s="5"/>
    </row>
    <row r="75" spans="2:7" ht="15" thickTop="1" x14ac:dyDescent="0.3">
      <c r="G75" s="17">
        <f>SUM(G72:G74)</f>
        <v>250</v>
      </c>
    </row>
    <row r="76" spans="2:7" ht="15" thickBot="1" x14ac:dyDescent="0.35">
      <c r="B76" s="12"/>
      <c r="C76" s="2"/>
      <c r="D76" s="2"/>
      <c r="E76" s="2"/>
      <c r="F76" s="2"/>
      <c r="G76" s="2"/>
    </row>
    <row r="78" spans="2:7" x14ac:dyDescent="0.3">
      <c r="C78" s="4"/>
      <c r="D78" s="4"/>
      <c r="E78" s="27" t="s">
        <v>43</v>
      </c>
      <c r="F78" s="28" t="str">
        <f>G4</f>
        <v>MARY DOE</v>
      </c>
      <c r="G78" s="26">
        <f>G75+G68+G61+G54+G47+G40+G33+G26+G19+G12</f>
        <v>2055.5</v>
      </c>
    </row>
    <row r="79" spans="2:7" x14ac:dyDescent="0.3">
      <c r="C79" s="29"/>
      <c r="D79" s="29"/>
      <c r="E79" s="29"/>
      <c r="F79" s="3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sheetData>
  <mergeCells count="22">
    <mergeCell ref="E37:F37"/>
    <mergeCell ref="B1:G3"/>
    <mergeCell ref="B7:B8"/>
    <mergeCell ref="B14:B15"/>
    <mergeCell ref="B21:B22"/>
    <mergeCell ref="B28:B29"/>
    <mergeCell ref="E29:F29"/>
    <mergeCell ref="E30:F30"/>
    <mergeCell ref="E31:F31"/>
    <mergeCell ref="E32:F32"/>
    <mergeCell ref="B35:B36"/>
    <mergeCell ref="E36:F36"/>
    <mergeCell ref="B63:B64"/>
    <mergeCell ref="E67:F67"/>
    <mergeCell ref="B70:B71"/>
    <mergeCell ref="E74:F74"/>
    <mergeCell ref="E38:F38"/>
    <mergeCell ref="E39:F39"/>
    <mergeCell ref="B42:B43"/>
    <mergeCell ref="E46:F46"/>
    <mergeCell ref="B49:B50"/>
    <mergeCell ref="B56:B57"/>
  </mergeCells>
  <pageMargins left="0.7" right="0.7" top="0.75" bottom="0.75" header="0.3" footer="0.3"/>
  <pageSetup orientation="portrait" r:id="rId1"/>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8"/>
  <sheetViews>
    <sheetView tabSelected="1" topLeftCell="A55" workbookViewId="0">
      <selection activeCell="C9" sqref="C9:C10"/>
    </sheetView>
  </sheetViews>
  <sheetFormatPr defaultRowHeight="14.4" x14ac:dyDescent="0.3"/>
  <cols>
    <col min="1" max="1" width="10.6640625" customWidth="1"/>
    <col min="2" max="2" width="13.6640625" customWidth="1"/>
    <col min="3" max="3" width="9.6640625" bestFit="1" customWidth="1"/>
    <col min="4" max="4" width="12" bestFit="1" customWidth="1"/>
    <col min="5" max="5" width="12.44140625" bestFit="1" customWidth="1"/>
    <col min="6" max="6" width="13.6640625" bestFit="1" customWidth="1"/>
    <col min="7" max="7" width="12.44140625" bestFit="1" customWidth="1"/>
  </cols>
  <sheetData>
    <row r="1" spans="2:6" x14ac:dyDescent="0.3">
      <c r="B1" s="51" t="s">
        <v>36</v>
      </c>
      <c r="C1" s="51"/>
      <c r="D1" s="51"/>
      <c r="E1" s="51"/>
      <c r="F1" s="51"/>
    </row>
    <row r="2" spans="2:6" x14ac:dyDescent="0.3">
      <c r="B2" s="51"/>
      <c r="C2" s="51"/>
      <c r="D2" s="51"/>
      <c r="E2" s="51"/>
      <c r="F2" s="51"/>
    </row>
    <row r="3" spans="2:6" x14ac:dyDescent="0.3">
      <c r="B3" s="51"/>
      <c r="C3" s="51"/>
      <c r="D3" s="51"/>
      <c r="E3" s="51"/>
      <c r="F3" s="51"/>
    </row>
    <row r="4" spans="2:6" x14ac:dyDescent="0.3">
      <c r="B4" s="38" t="s">
        <v>37</v>
      </c>
      <c r="C4" s="22" t="str">
        <f>'Summary - Direct Expenses '!C4</f>
        <v>001</v>
      </c>
      <c r="D4" s="38"/>
      <c r="E4" s="38" t="s">
        <v>41</v>
      </c>
      <c r="F4" s="23" t="s">
        <v>54</v>
      </c>
    </row>
    <row r="5" spans="2:6" x14ac:dyDescent="0.3">
      <c r="B5" s="38" t="s">
        <v>39</v>
      </c>
      <c r="C5" s="23" t="str">
        <f>'Summary - Direct Expenses '!G4</f>
        <v>H.XXXXXX</v>
      </c>
      <c r="D5" s="38"/>
      <c r="E5" s="25"/>
      <c r="F5" s="25"/>
    </row>
    <row r="6" spans="2:6" ht="15" thickBot="1" x14ac:dyDescent="0.35">
      <c r="B6" s="12"/>
      <c r="C6" s="2"/>
      <c r="D6" s="2"/>
      <c r="E6" s="2"/>
      <c r="F6" s="2"/>
    </row>
    <row r="7" spans="2:6" x14ac:dyDescent="0.3">
      <c r="B7" s="53" t="s">
        <v>51</v>
      </c>
    </row>
    <row r="8" spans="2:6" x14ac:dyDescent="0.3">
      <c r="B8" s="58"/>
      <c r="C8" s="38" t="s">
        <v>4</v>
      </c>
      <c r="D8" s="38" t="s">
        <v>52</v>
      </c>
      <c r="E8" s="38" t="s">
        <v>53</v>
      </c>
      <c r="F8" s="38" t="s">
        <v>1</v>
      </c>
    </row>
    <row r="9" spans="2:6" x14ac:dyDescent="0.3">
      <c r="B9" s="11"/>
      <c r="C9" s="7">
        <v>42368</v>
      </c>
      <c r="D9">
        <v>10</v>
      </c>
      <c r="E9" s="1">
        <v>1</v>
      </c>
      <c r="F9" s="1">
        <f>D9*E9</f>
        <v>10</v>
      </c>
    </row>
    <row r="10" spans="2:6" x14ac:dyDescent="0.3">
      <c r="B10" s="11"/>
      <c r="C10" s="7">
        <v>42369</v>
      </c>
      <c r="D10">
        <v>10</v>
      </c>
      <c r="E10" s="1">
        <v>1</v>
      </c>
      <c r="F10" s="1">
        <f>D10*E10</f>
        <v>10</v>
      </c>
    </row>
    <row r="11" spans="2:6" ht="15" thickBot="1" x14ac:dyDescent="0.35">
      <c r="B11" s="21"/>
      <c r="C11" s="8"/>
      <c r="D11" s="8"/>
      <c r="E11" s="5"/>
      <c r="F11" s="5"/>
    </row>
    <row r="12" spans="2:6" ht="15" thickTop="1" x14ac:dyDescent="0.3">
      <c r="B12" s="11"/>
      <c r="E12" s="1"/>
      <c r="F12" s="6">
        <f>SUM(F9:F11)</f>
        <v>20</v>
      </c>
    </row>
    <row r="13" spans="2:6" ht="15" thickBot="1" x14ac:dyDescent="0.35">
      <c r="B13" s="12"/>
      <c r="C13" s="2"/>
      <c r="D13" s="2"/>
      <c r="E13" s="3"/>
      <c r="F13" s="3"/>
    </row>
    <row r="14" spans="2:6" x14ac:dyDescent="0.3">
      <c r="B14" s="53" t="s">
        <v>51</v>
      </c>
    </row>
    <row r="15" spans="2:6" x14ac:dyDescent="0.3">
      <c r="B15" s="58"/>
      <c r="C15" s="38" t="s">
        <v>4</v>
      </c>
      <c r="D15" s="38" t="s">
        <v>52</v>
      </c>
      <c r="E15" s="38" t="s">
        <v>53</v>
      </c>
      <c r="F15" s="38" t="s">
        <v>1</v>
      </c>
    </row>
    <row r="16" spans="2:6" x14ac:dyDescent="0.3">
      <c r="B16" s="11"/>
      <c r="C16" s="7">
        <v>42368</v>
      </c>
      <c r="D16">
        <v>1</v>
      </c>
      <c r="E16" s="1">
        <v>2000</v>
      </c>
      <c r="F16" s="1">
        <f>D16*E16</f>
        <v>2000</v>
      </c>
    </row>
    <row r="17" spans="2:6" x14ac:dyDescent="0.3">
      <c r="B17" s="11"/>
      <c r="C17" s="7">
        <v>42369</v>
      </c>
      <c r="D17">
        <v>1</v>
      </c>
      <c r="E17" s="1">
        <v>2000</v>
      </c>
      <c r="F17" s="1">
        <f>D17*E17</f>
        <v>2000</v>
      </c>
    </row>
    <row r="18" spans="2:6" ht="15" thickBot="1" x14ac:dyDescent="0.35">
      <c r="B18" s="21"/>
      <c r="C18" s="8"/>
      <c r="D18" s="8"/>
      <c r="E18" s="5"/>
      <c r="F18" s="5"/>
    </row>
    <row r="19" spans="2:6" ht="15" thickTop="1" x14ac:dyDescent="0.3">
      <c r="B19" s="11"/>
      <c r="E19" s="1"/>
      <c r="F19" s="6">
        <f>SUM(F16:F18)</f>
        <v>4000</v>
      </c>
    </row>
    <row r="20" spans="2:6" ht="15" thickBot="1" x14ac:dyDescent="0.35">
      <c r="B20" s="12"/>
      <c r="C20" s="2"/>
      <c r="D20" s="2"/>
      <c r="E20" s="3"/>
      <c r="F20" s="3"/>
    </row>
    <row r="21" spans="2:6" x14ac:dyDescent="0.3">
      <c r="B21" s="53" t="s">
        <v>51</v>
      </c>
    </row>
    <row r="22" spans="2:6" x14ac:dyDescent="0.3">
      <c r="B22" s="58"/>
      <c r="C22" s="38" t="s">
        <v>4</v>
      </c>
      <c r="D22" s="38" t="s">
        <v>52</v>
      </c>
      <c r="E22" s="38" t="s">
        <v>53</v>
      </c>
      <c r="F22" s="38" t="s">
        <v>1</v>
      </c>
    </row>
    <row r="23" spans="2:6" x14ac:dyDescent="0.3">
      <c r="B23" s="11"/>
      <c r="C23" s="7">
        <v>42368</v>
      </c>
      <c r="D23">
        <v>10</v>
      </c>
      <c r="E23" s="1">
        <v>3</v>
      </c>
      <c r="F23" s="1">
        <f>D23*E23</f>
        <v>30</v>
      </c>
    </row>
    <row r="24" spans="2:6" x14ac:dyDescent="0.3">
      <c r="B24" s="11"/>
      <c r="C24" s="7">
        <v>42369</v>
      </c>
      <c r="D24">
        <v>10</v>
      </c>
      <c r="E24" s="1">
        <v>3</v>
      </c>
      <c r="F24" s="1">
        <f>D24*E24</f>
        <v>30</v>
      </c>
    </row>
    <row r="25" spans="2:6" ht="15" thickBot="1" x14ac:dyDescent="0.35">
      <c r="B25" s="21"/>
      <c r="C25" s="8"/>
      <c r="D25" s="8"/>
      <c r="E25" s="5"/>
      <c r="F25" s="5"/>
    </row>
    <row r="26" spans="2:6" ht="15" thickTop="1" x14ac:dyDescent="0.3">
      <c r="B26" s="11"/>
      <c r="E26" s="1"/>
      <c r="F26" s="6">
        <f>SUM(F23:F25)</f>
        <v>60</v>
      </c>
    </row>
    <row r="27" spans="2:6" ht="15" thickBot="1" x14ac:dyDescent="0.35">
      <c r="B27" s="12"/>
      <c r="C27" s="2"/>
      <c r="D27" s="2"/>
      <c r="E27" s="3"/>
      <c r="F27" s="3"/>
    </row>
    <row r="28" spans="2:6" x14ac:dyDescent="0.3">
      <c r="B28" s="53" t="s">
        <v>51</v>
      </c>
    </row>
    <row r="29" spans="2:6" x14ac:dyDescent="0.3">
      <c r="B29" s="58"/>
      <c r="C29" s="38" t="s">
        <v>4</v>
      </c>
      <c r="D29" s="38" t="s">
        <v>52</v>
      </c>
      <c r="E29" s="38" t="s">
        <v>53</v>
      </c>
      <c r="F29" s="38" t="s">
        <v>1</v>
      </c>
    </row>
    <row r="30" spans="2:6" x14ac:dyDescent="0.3">
      <c r="B30" s="11"/>
      <c r="C30" s="7">
        <v>42368</v>
      </c>
      <c r="D30">
        <v>1</v>
      </c>
      <c r="E30" s="1">
        <v>4000</v>
      </c>
      <c r="F30" s="1">
        <f>D30*E30</f>
        <v>4000</v>
      </c>
    </row>
    <row r="31" spans="2:6" x14ac:dyDescent="0.3">
      <c r="B31" s="11"/>
      <c r="C31" s="7">
        <v>42369</v>
      </c>
      <c r="D31">
        <v>1</v>
      </c>
      <c r="E31" s="1">
        <v>4000</v>
      </c>
      <c r="F31" s="1">
        <f>D31*E31</f>
        <v>4000</v>
      </c>
    </row>
    <row r="32" spans="2:6" ht="15" thickBot="1" x14ac:dyDescent="0.35">
      <c r="B32" s="21"/>
      <c r="C32" s="8"/>
      <c r="D32" s="8"/>
      <c r="E32" s="5"/>
      <c r="F32" s="5"/>
    </row>
    <row r="33" spans="2:6" ht="15" thickTop="1" x14ac:dyDescent="0.3">
      <c r="B33" s="11"/>
      <c r="E33" s="1"/>
      <c r="F33" s="6">
        <f>SUM(F30:F32)</f>
        <v>8000</v>
      </c>
    </row>
    <row r="34" spans="2:6" ht="15" thickBot="1" x14ac:dyDescent="0.35">
      <c r="B34" s="12"/>
      <c r="C34" s="2"/>
      <c r="D34" s="2"/>
      <c r="E34" s="3"/>
      <c r="F34" s="3"/>
    </row>
    <row r="35" spans="2:6" x14ac:dyDescent="0.3">
      <c r="B35" s="53" t="s">
        <v>51</v>
      </c>
    </row>
    <row r="36" spans="2:6" x14ac:dyDescent="0.3">
      <c r="B36" s="58"/>
      <c r="C36" s="38" t="s">
        <v>4</v>
      </c>
      <c r="D36" s="38" t="s">
        <v>52</v>
      </c>
      <c r="E36" s="38" t="s">
        <v>53</v>
      </c>
      <c r="F36" s="38" t="s">
        <v>1</v>
      </c>
    </row>
    <row r="37" spans="2:6" x14ac:dyDescent="0.3">
      <c r="B37" s="11"/>
      <c r="C37" s="7">
        <v>42368</v>
      </c>
      <c r="D37">
        <v>10</v>
      </c>
      <c r="E37" s="1">
        <v>5</v>
      </c>
      <c r="F37" s="1">
        <f>D37*E37</f>
        <v>50</v>
      </c>
    </row>
    <row r="38" spans="2:6" x14ac:dyDescent="0.3">
      <c r="B38" s="11"/>
      <c r="C38" s="7">
        <v>42369</v>
      </c>
      <c r="D38">
        <v>10</v>
      </c>
      <c r="E38" s="1">
        <v>5</v>
      </c>
      <c r="F38" s="1">
        <f>D38*E38</f>
        <v>50</v>
      </c>
    </row>
    <row r="39" spans="2:6" ht="15" thickBot="1" x14ac:dyDescent="0.35">
      <c r="B39" s="21"/>
      <c r="C39" s="8"/>
      <c r="D39" s="8"/>
      <c r="E39" s="5"/>
      <c r="F39" s="5"/>
    </row>
    <row r="40" spans="2:6" ht="15" thickTop="1" x14ac:dyDescent="0.3">
      <c r="B40" s="11"/>
      <c r="E40" s="1"/>
      <c r="F40" s="6">
        <f>SUM(F37:F39)</f>
        <v>100</v>
      </c>
    </row>
    <row r="41" spans="2:6" ht="15" thickBot="1" x14ac:dyDescent="0.35">
      <c r="B41" s="12"/>
      <c r="C41" s="2"/>
      <c r="D41" s="2"/>
      <c r="E41" s="3"/>
      <c r="F41" s="3"/>
    </row>
    <row r="42" spans="2:6" x14ac:dyDescent="0.3">
      <c r="B42" s="53" t="s">
        <v>51</v>
      </c>
    </row>
    <row r="43" spans="2:6" x14ac:dyDescent="0.3">
      <c r="B43" s="58"/>
      <c r="C43" s="38" t="s">
        <v>4</v>
      </c>
      <c r="D43" s="38" t="s">
        <v>52</v>
      </c>
      <c r="E43" s="38" t="s">
        <v>53</v>
      </c>
      <c r="F43" s="38" t="s">
        <v>1</v>
      </c>
    </row>
    <row r="44" spans="2:6" x14ac:dyDescent="0.3">
      <c r="B44" s="11"/>
      <c r="C44" s="7">
        <v>42368</v>
      </c>
      <c r="D44">
        <v>1</v>
      </c>
      <c r="E44" s="1">
        <v>6000</v>
      </c>
      <c r="F44" s="1">
        <f>D44*E44</f>
        <v>6000</v>
      </c>
    </row>
    <row r="45" spans="2:6" x14ac:dyDescent="0.3">
      <c r="B45" s="11"/>
      <c r="C45" s="7">
        <v>42369</v>
      </c>
      <c r="D45">
        <v>1</v>
      </c>
      <c r="E45" s="1">
        <v>6000</v>
      </c>
      <c r="F45" s="1">
        <f>D45*E45</f>
        <v>6000</v>
      </c>
    </row>
    <row r="46" spans="2:6" ht="15" thickBot="1" x14ac:dyDescent="0.35">
      <c r="B46" s="21"/>
      <c r="C46" s="8"/>
      <c r="D46" s="8"/>
      <c r="E46" s="5"/>
      <c r="F46" s="5"/>
    </row>
    <row r="47" spans="2:6" ht="15" thickTop="1" x14ac:dyDescent="0.3">
      <c r="B47" s="11"/>
      <c r="E47" s="1"/>
      <c r="F47" s="6">
        <f>SUM(F44:F46)</f>
        <v>12000</v>
      </c>
    </row>
    <row r="48" spans="2:6" ht="15" thickBot="1" x14ac:dyDescent="0.35">
      <c r="B48" s="12"/>
      <c r="C48" s="2"/>
      <c r="D48" s="2"/>
      <c r="E48" s="3"/>
      <c r="F48" s="3"/>
    </row>
    <row r="49" spans="2:6" x14ac:dyDescent="0.3">
      <c r="B49" s="53" t="s">
        <v>51</v>
      </c>
    </row>
    <row r="50" spans="2:6" x14ac:dyDescent="0.3">
      <c r="B50" s="58"/>
      <c r="C50" s="38" t="s">
        <v>4</v>
      </c>
      <c r="D50" s="38" t="s">
        <v>52</v>
      </c>
      <c r="E50" s="38" t="s">
        <v>53</v>
      </c>
      <c r="F50" s="38" t="s">
        <v>1</v>
      </c>
    </row>
    <row r="51" spans="2:6" x14ac:dyDescent="0.3">
      <c r="B51" s="11"/>
      <c r="C51" s="7">
        <v>42368</v>
      </c>
      <c r="D51">
        <v>10</v>
      </c>
      <c r="E51" s="1">
        <v>7</v>
      </c>
      <c r="F51" s="1">
        <f>D51*E51</f>
        <v>70</v>
      </c>
    </row>
    <row r="52" spans="2:6" x14ac:dyDescent="0.3">
      <c r="B52" s="11"/>
      <c r="C52" s="7">
        <v>42369</v>
      </c>
      <c r="D52">
        <v>10</v>
      </c>
      <c r="E52" s="1">
        <v>7</v>
      </c>
      <c r="F52" s="1">
        <f>D52*E52</f>
        <v>70</v>
      </c>
    </row>
    <row r="53" spans="2:6" ht="15" thickBot="1" x14ac:dyDescent="0.35">
      <c r="B53" s="21"/>
      <c r="C53" s="8"/>
      <c r="D53" s="8"/>
      <c r="E53" s="5"/>
      <c r="F53" s="5"/>
    </row>
    <row r="54" spans="2:6" ht="15" thickTop="1" x14ac:dyDescent="0.3">
      <c r="B54" s="11"/>
      <c r="E54" s="1"/>
      <c r="F54" s="6">
        <f>SUM(F51:F53)</f>
        <v>140</v>
      </c>
    </row>
    <row r="55" spans="2:6" ht="15" thickBot="1" x14ac:dyDescent="0.35">
      <c r="B55" s="12"/>
      <c r="C55" s="2"/>
      <c r="D55" s="2"/>
      <c r="E55" s="3"/>
      <c r="F55" s="3"/>
    </row>
    <row r="56" spans="2:6" x14ac:dyDescent="0.3">
      <c r="B56" s="53" t="s">
        <v>51</v>
      </c>
    </row>
    <row r="57" spans="2:6" x14ac:dyDescent="0.3">
      <c r="B57" s="58"/>
      <c r="C57" s="38" t="s">
        <v>4</v>
      </c>
      <c r="D57" s="38" t="s">
        <v>52</v>
      </c>
      <c r="E57" s="38" t="s">
        <v>53</v>
      </c>
      <c r="F57" s="38" t="s">
        <v>1</v>
      </c>
    </row>
    <row r="58" spans="2:6" x14ac:dyDescent="0.3">
      <c r="B58" s="11"/>
      <c r="C58" s="7">
        <v>42368</v>
      </c>
      <c r="D58">
        <v>1</v>
      </c>
      <c r="E58" s="1">
        <v>8000</v>
      </c>
      <c r="F58" s="1">
        <f>D58*E58</f>
        <v>8000</v>
      </c>
    </row>
    <row r="59" spans="2:6" x14ac:dyDescent="0.3">
      <c r="B59" s="11"/>
      <c r="C59" s="7">
        <v>42369</v>
      </c>
      <c r="D59">
        <v>1</v>
      </c>
      <c r="E59" s="1">
        <v>8000</v>
      </c>
      <c r="F59" s="1">
        <f>D59*E59</f>
        <v>8000</v>
      </c>
    </row>
    <row r="60" spans="2:6" ht="15" thickBot="1" x14ac:dyDescent="0.35">
      <c r="B60" s="21"/>
      <c r="C60" s="8"/>
      <c r="D60" s="8"/>
      <c r="E60" s="5"/>
      <c r="F60" s="5"/>
    </row>
    <row r="61" spans="2:6" ht="15" thickTop="1" x14ac:dyDescent="0.3">
      <c r="B61" s="11"/>
      <c r="E61" s="1"/>
      <c r="F61" s="6">
        <f>SUM(F58:F60)</f>
        <v>16000</v>
      </c>
    </row>
    <row r="62" spans="2:6" ht="15" thickBot="1" x14ac:dyDescent="0.35">
      <c r="B62" s="12"/>
      <c r="C62" s="2"/>
      <c r="D62" s="2"/>
      <c r="E62" s="3"/>
      <c r="F62" s="3"/>
    </row>
    <row r="63" spans="2:6" x14ac:dyDescent="0.3">
      <c r="B63" s="53" t="s">
        <v>51</v>
      </c>
    </row>
    <row r="64" spans="2:6" x14ac:dyDescent="0.3">
      <c r="B64" s="58"/>
      <c r="C64" s="38" t="s">
        <v>4</v>
      </c>
      <c r="D64" s="38" t="s">
        <v>52</v>
      </c>
      <c r="E64" s="38" t="s">
        <v>53</v>
      </c>
      <c r="F64" s="38" t="s">
        <v>1</v>
      </c>
    </row>
    <row r="65" spans="2:6" x14ac:dyDescent="0.3">
      <c r="B65" s="11"/>
      <c r="C65" s="7">
        <v>42368</v>
      </c>
      <c r="D65">
        <v>10</v>
      </c>
      <c r="E65" s="1">
        <v>9</v>
      </c>
      <c r="F65" s="1">
        <f>D65*E65</f>
        <v>90</v>
      </c>
    </row>
    <row r="66" spans="2:6" x14ac:dyDescent="0.3">
      <c r="B66" s="11"/>
      <c r="C66" s="7">
        <v>42369</v>
      </c>
      <c r="D66">
        <v>10</v>
      </c>
      <c r="E66" s="1">
        <v>9</v>
      </c>
      <c r="F66" s="1">
        <f>D66*E66</f>
        <v>90</v>
      </c>
    </row>
    <row r="67" spans="2:6" ht="15" thickBot="1" x14ac:dyDescent="0.35">
      <c r="B67" s="21"/>
      <c r="C67" s="8"/>
      <c r="D67" s="8"/>
      <c r="E67" s="5"/>
      <c r="F67" s="5"/>
    </row>
    <row r="68" spans="2:6" ht="15" thickTop="1" x14ac:dyDescent="0.3">
      <c r="B68" s="11"/>
      <c r="E68" s="1"/>
      <c r="F68" s="6">
        <f>SUM(F65:F67)</f>
        <v>180</v>
      </c>
    </row>
    <row r="69" spans="2:6" ht="15" thickBot="1" x14ac:dyDescent="0.35">
      <c r="B69" s="12"/>
      <c r="C69" s="2"/>
      <c r="D69" s="2"/>
      <c r="E69" s="3"/>
      <c r="F69" s="3"/>
    </row>
    <row r="70" spans="2:6" x14ac:dyDescent="0.3">
      <c r="B70" s="53" t="s">
        <v>51</v>
      </c>
    </row>
    <row r="71" spans="2:6" x14ac:dyDescent="0.3">
      <c r="B71" s="58"/>
      <c r="C71" s="38" t="s">
        <v>4</v>
      </c>
      <c r="D71" s="38" t="s">
        <v>52</v>
      </c>
      <c r="E71" s="38" t="s">
        <v>53</v>
      </c>
      <c r="F71" s="38" t="s">
        <v>1</v>
      </c>
    </row>
    <row r="72" spans="2:6" x14ac:dyDescent="0.3">
      <c r="B72" s="11"/>
      <c r="C72" s="7">
        <v>42368</v>
      </c>
      <c r="D72">
        <v>1</v>
      </c>
      <c r="E72" s="1">
        <v>10000</v>
      </c>
      <c r="F72" s="1">
        <f>D72*E72</f>
        <v>10000</v>
      </c>
    </row>
    <row r="73" spans="2:6" x14ac:dyDescent="0.3">
      <c r="B73" s="11"/>
      <c r="C73" s="7">
        <v>42369</v>
      </c>
      <c r="D73">
        <v>1</v>
      </c>
      <c r="E73" s="1">
        <v>10000</v>
      </c>
      <c r="F73" s="1">
        <f>D73*E73</f>
        <v>10000</v>
      </c>
    </row>
    <row r="74" spans="2:6" ht="15" thickBot="1" x14ac:dyDescent="0.35">
      <c r="B74" s="21"/>
      <c r="C74" s="8"/>
      <c r="D74" s="8"/>
      <c r="E74" s="5"/>
      <c r="F74" s="5"/>
    </row>
    <row r="75" spans="2:6" ht="15" thickTop="1" x14ac:dyDescent="0.3">
      <c r="B75" s="11"/>
      <c r="E75" s="1"/>
      <c r="F75" s="6">
        <f>SUM(F72:F74)</f>
        <v>20000</v>
      </c>
    </row>
    <row r="76" spans="2:6" ht="15" thickBot="1" x14ac:dyDescent="0.35">
      <c r="B76" s="12"/>
      <c r="C76" s="2"/>
      <c r="D76" s="2"/>
      <c r="E76" s="3"/>
      <c r="F76" s="3"/>
    </row>
    <row r="78" spans="2:6" x14ac:dyDescent="0.3">
      <c r="D78" s="27" t="s">
        <v>43</v>
      </c>
      <c r="E78" s="28" t="str">
        <f>F4</f>
        <v>MISC.</v>
      </c>
      <c r="F78" s="26">
        <f>F75+F68+F61+F54+F47+F40+F33+F26+F19+F12</f>
        <v>60500</v>
      </c>
    </row>
  </sheetData>
  <mergeCells count="11">
    <mergeCell ref="B35:B36"/>
    <mergeCell ref="B1:F3"/>
    <mergeCell ref="B7:B8"/>
    <mergeCell ref="B14:B15"/>
    <mergeCell ref="B21:B22"/>
    <mergeCell ref="B28:B29"/>
    <mergeCell ref="B42:B43"/>
    <mergeCell ref="B49:B50"/>
    <mergeCell ref="B56:B57"/>
    <mergeCell ref="B63:B64"/>
    <mergeCell ref="B70:B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1"/>
  <sheetViews>
    <sheetView topLeftCell="A46" zoomScaleNormal="100" workbookViewId="0">
      <selection activeCell="E10" sqref="E10"/>
    </sheetView>
  </sheetViews>
  <sheetFormatPr defaultRowHeight="14.4" x14ac:dyDescent="0.3"/>
  <cols>
    <col min="1" max="1" width="10.6640625" customWidth="1"/>
    <col min="2" max="2" width="13.6640625" style="11" customWidth="1"/>
    <col min="3" max="3" width="9.6640625" bestFit="1" customWidth="1"/>
    <col min="4" max="4" width="12" bestFit="1" customWidth="1"/>
    <col min="5" max="5" width="12.44140625" bestFit="1" customWidth="1"/>
    <col min="6" max="6" width="13.6640625" bestFit="1" customWidth="1"/>
    <col min="7" max="7" width="12.44140625" bestFit="1" customWidth="1"/>
    <col min="8" max="8" width="142.44140625" customWidth="1"/>
  </cols>
  <sheetData>
    <row r="1" spans="2:8" ht="15" customHeight="1" x14ac:dyDescent="0.3">
      <c r="B1" s="51" t="s">
        <v>36</v>
      </c>
      <c r="C1" s="51"/>
      <c r="D1" s="51"/>
      <c r="E1" s="51"/>
      <c r="F1" s="51"/>
      <c r="G1" s="51"/>
      <c r="H1" s="60" t="s">
        <v>61</v>
      </c>
    </row>
    <row r="2" spans="2:8" ht="15" customHeight="1" x14ac:dyDescent="0.3">
      <c r="B2" s="51"/>
      <c r="C2" s="51"/>
      <c r="D2" s="51"/>
      <c r="E2" s="51"/>
      <c r="F2" s="51"/>
      <c r="G2" s="51"/>
      <c r="H2" s="60"/>
    </row>
    <row r="3" spans="2:8" ht="15" customHeight="1" x14ac:dyDescent="0.3">
      <c r="B3" s="51"/>
      <c r="C3" s="51"/>
      <c r="D3" s="51"/>
      <c r="E3" s="51"/>
      <c r="F3" s="51"/>
      <c r="G3" s="51"/>
      <c r="H3" s="60"/>
    </row>
    <row r="4" spans="2:8" ht="15" customHeight="1" x14ac:dyDescent="0.3">
      <c r="B4" s="24" t="s">
        <v>37</v>
      </c>
      <c r="C4" s="40" t="s">
        <v>38</v>
      </c>
      <c r="D4" s="24"/>
      <c r="E4" s="24"/>
      <c r="F4" s="24" t="s">
        <v>41</v>
      </c>
      <c r="G4" s="46" t="s">
        <v>44</v>
      </c>
      <c r="H4" s="47" t="s">
        <v>58</v>
      </c>
    </row>
    <row r="5" spans="2:8" x14ac:dyDescent="0.3">
      <c r="B5" s="24" t="s">
        <v>39</v>
      </c>
      <c r="C5" s="39" t="s">
        <v>40</v>
      </c>
      <c r="D5" s="24"/>
      <c r="E5" s="24"/>
      <c r="F5" s="25"/>
      <c r="G5" s="25"/>
      <c r="H5" s="61" t="s">
        <v>59</v>
      </c>
    </row>
    <row r="6" spans="2:8" ht="15" thickBot="1" x14ac:dyDescent="0.35">
      <c r="B6" s="12"/>
      <c r="C6" s="2"/>
      <c r="D6" s="2"/>
      <c r="E6" s="2"/>
      <c r="F6" s="2"/>
      <c r="G6" s="2"/>
      <c r="H6" s="61"/>
    </row>
    <row r="7" spans="2:8" x14ac:dyDescent="0.3">
      <c r="B7" s="53" t="s">
        <v>3</v>
      </c>
      <c r="H7" t="s">
        <v>48</v>
      </c>
    </row>
    <row r="8" spans="2:8" x14ac:dyDescent="0.3">
      <c r="B8" s="54"/>
      <c r="C8" s="24" t="s">
        <v>4</v>
      </c>
      <c r="D8" s="24" t="s">
        <v>20</v>
      </c>
      <c r="E8" s="24" t="s">
        <v>21</v>
      </c>
      <c r="F8" s="24" t="s">
        <v>0</v>
      </c>
      <c r="G8" s="24" t="s">
        <v>1</v>
      </c>
      <c r="H8" s="36" t="s">
        <v>50</v>
      </c>
    </row>
    <row r="9" spans="2:8" x14ac:dyDescent="0.3">
      <c r="C9" s="7">
        <v>42369</v>
      </c>
      <c r="D9">
        <v>147</v>
      </c>
      <c r="F9" s="1">
        <v>0.51</v>
      </c>
      <c r="G9" s="31">
        <f>E9*F9</f>
        <v>0</v>
      </c>
    </row>
    <row r="10" spans="2:8" x14ac:dyDescent="0.3">
      <c r="C10" s="7">
        <v>42369</v>
      </c>
      <c r="D10">
        <v>103</v>
      </c>
      <c r="F10" s="1">
        <v>0.51</v>
      </c>
      <c r="G10" s="31">
        <f>E10*F10</f>
        <v>0</v>
      </c>
    </row>
    <row r="11" spans="2:8" ht="15" thickBot="1" x14ac:dyDescent="0.35">
      <c r="B11" s="21"/>
      <c r="C11" s="8"/>
      <c r="D11" s="8"/>
      <c r="E11" s="8"/>
      <c r="F11" s="5"/>
      <c r="G11" s="5"/>
      <c r="H11" t="s">
        <v>49</v>
      </c>
    </row>
    <row r="12" spans="2:8" ht="15" thickTop="1" x14ac:dyDescent="0.3">
      <c r="F12" s="1"/>
      <c r="G12" s="32">
        <f>SUM(G9:G11)</f>
        <v>0</v>
      </c>
    </row>
    <row r="13" spans="2:8" ht="15" thickBot="1" x14ac:dyDescent="0.35">
      <c r="B13" s="12"/>
      <c r="C13" s="2"/>
      <c r="D13" s="2"/>
      <c r="E13" s="2"/>
      <c r="F13" s="3"/>
      <c r="G13" s="3"/>
    </row>
    <row r="14" spans="2:8" x14ac:dyDescent="0.3">
      <c r="B14" s="53" t="s">
        <v>2</v>
      </c>
      <c r="F14" s="1"/>
      <c r="G14" s="1"/>
    </row>
    <row r="15" spans="2:8" x14ac:dyDescent="0.3">
      <c r="B15" s="54"/>
      <c r="C15" s="24" t="s">
        <v>4</v>
      </c>
      <c r="D15" s="24" t="s">
        <v>5</v>
      </c>
      <c r="E15" s="24" t="s">
        <v>6</v>
      </c>
      <c r="F15" s="24" t="s">
        <v>0</v>
      </c>
      <c r="G15" s="24" t="s">
        <v>1</v>
      </c>
    </row>
    <row r="16" spans="2:8" x14ac:dyDescent="0.3">
      <c r="C16" s="7">
        <v>42369</v>
      </c>
      <c r="D16">
        <v>1001</v>
      </c>
      <c r="E16">
        <v>2</v>
      </c>
      <c r="F16" s="9">
        <v>83</v>
      </c>
      <c r="G16" s="33">
        <f>E16*F16</f>
        <v>166</v>
      </c>
    </row>
    <row r="17" spans="2:8" x14ac:dyDescent="0.3">
      <c r="C17" s="7">
        <v>42369</v>
      </c>
      <c r="D17">
        <v>1002</v>
      </c>
      <c r="E17">
        <v>2</v>
      </c>
      <c r="F17" s="9">
        <v>83</v>
      </c>
      <c r="G17" s="33">
        <f>E17*F17</f>
        <v>166</v>
      </c>
    </row>
    <row r="18" spans="2:8" ht="15" thickBot="1" x14ac:dyDescent="0.35">
      <c r="B18" s="21"/>
      <c r="C18" s="8"/>
      <c r="D18" s="8"/>
      <c r="E18" s="8"/>
      <c r="F18" s="8"/>
      <c r="G18" s="8"/>
      <c r="H18" t="s">
        <v>49</v>
      </c>
    </row>
    <row r="19" spans="2:8" ht="15" thickTop="1" x14ac:dyDescent="0.3">
      <c r="G19" s="34">
        <f>SUM(G16:G18)</f>
        <v>332</v>
      </c>
    </row>
    <row r="20" spans="2:8" ht="15" thickBot="1" x14ac:dyDescent="0.35">
      <c r="B20" s="12"/>
      <c r="C20" s="2"/>
      <c r="D20" s="2"/>
      <c r="E20" s="2"/>
      <c r="F20" s="2"/>
      <c r="G20" s="2"/>
    </row>
    <row r="21" spans="2:8" x14ac:dyDescent="0.3">
      <c r="B21" s="53" t="s">
        <v>7</v>
      </c>
    </row>
    <row r="22" spans="2:8" x14ac:dyDescent="0.3">
      <c r="B22" s="54"/>
      <c r="C22" s="24" t="s">
        <v>4</v>
      </c>
      <c r="D22" s="24" t="s">
        <v>5</v>
      </c>
      <c r="E22" s="24" t="s">
        <v>11</v>
      </c>
      <c r="F22" s="24" t="s">
        <v>8</v>
      </c>
      <c r="G22" s="24" t="s">
        <v>1</v>
      </c>
    </row>
    <row r="23" spans="2:8" x14ac:dyDescent="0.3">
      <c r="C23" s="7">
        <v>42369</v>
      </c>
      <c r="D23">
        <v>2001</v>
      </c>
      <c r="E23">
        <v>2</v>
      </c>
      <c r="F23" t="s">
        <v>9</v>
      </c>
      <c r="G23" s="1">
        <v>64</v>
      </c>
    </row>
    <row r="24" spans="2:8" x14ac:dyDescent="0.3">
      <c r="C24" s="14">
        <v>42369</v>
      </c>
      <c r="D24" s="13">
        <v>2002</v>
      </c>
      <c r="E24" s="15">
        <v>3</v>
      </c>
      <c r="F24" s="13" t="s">
        <v>10</v>
      </c>
      <c r="G24" s="16">
        <v>96</v>
      </c>
    </row>
    <row r="25" spans="2:8" ht="15" thickBot="1" x14ac:dyDescent="0.35">
      <c r="B25" s="21"/>
      <c r="C25" s="8"/>
      <c r="D25" s="8"/>
      <c r="E25" s="8"/>
      <c r="F25" s="8"/>
      <c r="G25" s="5"/>
      <c r="H25" t="s">
        <v>49</v>
      </c>
    </row>
    <row r="26" spans="2:8" ht="15" thickTop="1" x14ac:dyDescent="0.3">
      <c r="G26" s="35">
        <f>SUM(G23:G25)</f>
        <v>160</v>
      </c>
    </row>
    <row r="27" spans="2:8" ht="15" thickBot="1" x14ac:dyDescent="0.35">
      <c r="B27" s="12"/>
      <c r="C27" s="2"/>
      <c r="D27" s="2"/>
      <c r="E27" s="2"/>
      <c r="F27" s="2"/>
      <c r="G27" s="2"/>
    </row>
    <row r="28" spans="2:8" x14ac:dyDescent="0.3">
      <c r="B28" s="53" t="s">
        <v>12</v>
      </c>
    </row>
    <row r="29" spans="2:8" x14ac:dyDescent="0.3">
      <c r="B29" s="54"/>
      <c r="C29" s="24" t="s">
        <v>4</v>
      </c>
      <c r="D29" s="24" t="s">
        <v>5</v>
      </c>
      <c r="E29" s="56" t="s">
        <v>13</v>
      </c>
      <c r="F29" s="56"/>
      <c r="G29" s="24" t="s">
        <v>1</v>
      </c>
    </row>
    <row r="30" spans="2:8" x14ac:dyDescent="0.3">
      <c r="C30" s="7">
        <v>42369</v>
      </c>
      <c r="D30">
        <v>3001</v>
      </c>
      <c r="E30" s="57" t="s">
        <v>14</v>
      </c>
      <c r="F30" s="57"/>
      <c r="G30" s="1">
        <v>36</v>
      </c>
    </row>
    <row r="31" spans="2:8" x14ac:dyDescent="0.3">
      <c r="C31" s="7">
        <v>42369</v>
      </c>
      <c r="D31">
        <v>3002</v>
      </c>
      <c r="E31" s="57" t="s">
        <v>15</v>
      </c>
      <c r="F31" s="57"/>
      <c r="G31" s="1">
        <v>42</v>
      </c>
    </row>
    <row r="32" spans="2:8" ht="15" thickBot="1" x14ac:dyDescent="0.35">
      <c r="B32" s="21"/>
      <c r="C32" s="8"/>
      <c r="D32" s="8"/>
      <c r="E32" s="55"/>
      <c r="F32" s="55"/>
      <c r="G32" s="5"/>
      <c r="H32" t="s">
        <v>49</v>
      </c>
    </row>
    <row r="33" spans="2:8" ht="15" thickTop="1" x14ac:dyDescent="0.3">
      <c r="B33" s="21"/>
      <c r="G33" s="35">
        <f>SUM(G30:G32)</f>
        <v>78</v>
      </c>
    </row>
    <row r="34" spans="2:8" ht="15" thickBot="1" x14ac:dyDescent="0.35">
      <c r="B34" s="12"/>
      <c r="C34" s="2"/>
      <c r="D34" s="2"/>
      <c r="E34" s="2"/>
      <c r="F34" s="2"/>
      <c r="G34" s="2"/>
    </row>
    <row r="35" spans="2:8" x14ac:dyDescent="0.3">
      <c r="B35" s="53" t="s">
        <v>16</v>
      </c>
    </row>
    <row r="36" spans="2:8" x14ac:dyDescent="0.3">
      <c r="B36" s="54"/>
      <c r="C36" s="24" t="s">
        <v>4</v>
      </c>
      <c r="D36" s="24" t="s">
        <v>5</v>
      </c>
      <c r="E36" s="56" t="s">
        <v>17</v>
      </c>
      <c r="F36" s="56"/>
      <c r="G36" s="24" t="s">
        <v>1</v>
      </c>
    </row>
    <row r="37" spans="2:8" x14ac:dyDescent="0.3">
      <c r="C37" s="7">
        <v>42369</v>
      </c>
      <c r="D37">
        <v>4001</v>
      </c>
      <c r="E37" s="57" t="s">
        <v>18</v>
      </c>
      <c r="F37" s="57"/>
      <c r="G37" s="1">
        <v>15</v>
      </c>
    </row>
    <row r="38" spans="2:8" x14ac:dyDescent="0.3">
      <c r="C38" s="7">
        <v>42369</v>
      </c>
      <c r="D38">
        <v>4002</v>
      </c>
      <c r="E38" s="57" t="s">
        <v>19</v>
      </c>
      <c r="F38" s="57"/>
      <c r="G38" s="1">
        <v>10</v>
      </c>
    </row>
    <row r="39" spans="2:8" ht="15" thickBot="1" x14ac:dyDescent="0.35">
      <c r="C39" s="8"/>
      <c r="D39" s="8"/>
      <c r="E39" s="55"/>
      <c r="F39" s="55"/>
      <c r="G39" s="5"/>
      <c r="H39" t="s">
        <v>49</v>
      </c>
    </row>
    <row r="40" spans="2:8" ht="15" thickTop="1" x14ac:dyDescent="0.3">
      <c r="G40" s="35">
        <f>SUM(G37:G39)</f>
        <v>25</v>
      </c>
    </row>
    <row r="41" spans="2:8" ht="15" thickBot="1" x14ac:dyDescent="0.35">
      <c r="B41" s="12"/>
      <c r="C41" s="2"/>
      <c r="D41" s="2"/>
      <c r="E41" s="2"/>
      <c r="F41" s="2"/>
      <c r="G41" s="2"/>
    </row>
    <row r="42" spans="2:8" x14ac:dyDescent="0.3">
      <c r="B42" s="53" t="s">
        <v>25</v>
      </c>
    </row>
    <row r="43" spans="2:8" x14ac:dyDescent="0.3">
      <c r="B43" s="54"/>
      <c r="C43" s="24" t="s">
        <v>4</v>
      </c>
      <c r="D43" s="24" t="s">
        <v>22</v>
      </c>
      <c r="E43" s="24" t="s">
        <v>23</v>
      </c>
      <c r="F43" s="24" t="s">
        <v>24</v>
      </c>
      <c r="G43" s="24" t="s">
        <v>1</v>
      </c>
    </row>
    <row r="44" spans="2:8" x14ac:dyDescent="0.3">
      <c r="C44" s="7">
        <v>42369</v>
      </c>
      <c r="D44" s="1">
        <v>9</v>
      </c>
      <c r="E44" s="1">
        <v>13</v>
      </c>
      <c r="F44" s="19">
        <v>29</v>
      </c>
      <c r="G44" s="31">
        <f>D44+E44+F44</f>
        <v>51</v>
      </c>
    </row>
    <row r="45" spans="2:8" x14ac:dyDescent="0.3">
      <c r="C45" s="7">
        <v>42369</v>
      </c>
      <c r="D45" s="1">
        <v>18</v>
      </c>
      <c r="E45" s="19">
        <v>26</v>
      </c>
      <c r="F45" s="19">
        <v>58</v>
      </c>
      <c r="G45" s="31">
        <f>D45+E45+F45</f>
        <v>102</v>
      </c>
    </row>
    <row r="46" spans="2:8" ht="15" thickBot="1" x14ac:dyDescent="0.35">
      <c r="C46" s="8"/>
      <c r="D46" s="8"/>
      <c r="E46" s="55"/>
      <c r="F46" s="55"/>
      <c r="G46" s="5"/>
      <c r="H46" t="s">
        <v>49</v>
      </c>
    </row>
    <row r="47" spans="2:8" ht="15" thickTop="1" x14ac:dyDescent="0.3">
      <c r="G47" s="35">
        <f>SUM(G44:G46)</f>
        <v>153</v>
      </c>
    </row>
    <row r="48" spans="2:8" ht="15" thickBot="1" x14ac:dyDescent="0.35">
      <c r="B48" s="12"/>
      <c r="C48" s="2"/>
      <c r="D48" s="2"/>
      <c r="E48" s="2"/>
      <c r="F48" s="2"/>
      <c r="G48" s="2"/>
    </row>
    <row r="49" spans="2:8" x14ac:dyDescent="0.3">
      <c r="B49" s="53" t="s">
        <v>26</v>
      </c>
    </row>
    <row r="50" spans="2:8" x14ac:dyDescent="0.3">
      <c r="B50" s="54"/>
      <c r="C50" s="24" t="s">
        <v>4</v>
      </c>
      <c r="D50" s="24" t="s">
        <v>5</v>
      </c>
      <c r="E50" s="24" t="s">
        <v>28</v>
      </c>
      <c r="F50" s="24" t="s">
        <v>29</v>
      </c>
      <c r="G50" s="24" t="s">
        <v>1</v>
      </c>
    </row>
    <row r="51" spans="2:8" x14ac:dyDescent="0.3">
      <c r="C51" s="7">
        <v>42368</v>
      </c>
      <c r="D51">
        <v>5001</v>
      </c>
      <c r="E51" s="18" t="s">
        <v>31</v>
      </c>
      <c r="F51" s="18" t="s">
        <v>30</v>
      </c>
      <c r="G51" s="1">
        <v>400</v>
      </c>
    </row>
    <row r="52" spans="2:8" x14ac:dyDescent="0.3">
      <c r="C52" s="7">
        <v>42368</v>
      </c>
      <c r="D52">
        <v>5002</v>
      </c>
      <c r="E52" s="18" t="s">
        <v>31</v>
      </c>
      <c r="F52" s="18" t="s">
        <v>32</v>
      </c>
      <c r="G52" s="1">
        <v>500</v>
      </c>
    </row>
    <row r="53" spans="2:8" ht="15" thickBot="1" x14ac:dyDescent="0.35">
      <c r="C53" s="8"/>
      <c r="D53" s="8"/>
      <c r="E53" s="20"/>
      <c r="F53" s="20"/>
      <c r="G53" s="5"/>
      <c r="H53" t="s">
        <v>49</v>
      </c>
    </row>
    <row r="54" spans="2:8" ht="15" thickTop="1" x14ac:dyDescent="0.3">
      <c r="G54" s="35">
        <f>SUM(G51:G53)</f>
        <v>900</v>
      </c>
    </row>
    <row r="55" spans="2:8" ht="15" thickBot="1" x14ac:dyDescent="0.35">
      <c r="B55" s="12"/>
      <c r="C55" s="2"/>
      <c r="D55" s="2"/>
      <c r="E55" s="2"/>
      <c r="F55" s="2"/>
      <c r="G55" s="2"/>
    </row>
    <row r="56" spans="2:8" x14ac:dyDescent="0.3">
      <c r="B56" s="53" t="s">
        <v>27</v>
      </c>
    </row>
    <row r="57" spans="2:8" x14ac:dyDescent="0.3">
      <c r="B57" s="54"/>
      <c r="C57" s="24" t="s">
        <v>4</v>
      </c>
      <c r="D57" s="24" t="s">
        <v>5</v>
      </c>
      <c r="E57" s="24" t="s">
        <v>28</v>
      </c>
      <c r="F57" s="24" t="s">
        <v>29</v>
      </c>
      <c r="G57" s="24" t="s">
        <v>1</v>
      </c>
    </row>
    <row r="58" spans="2:8" x14ac:dyDescent="0.3">
      <c r="C58" s="7">
        <v>42369</v>
      </c>
      <c r="D58">
        <v>6001</v>
      </c>
      <c r="E58" s="18" t="s">
        <v>31</v>
      </c>
      <c r="F58" s="18" t="s">
        <v>30</v>
      </c>
      <c r="G58" s="1">
        <v>25</v>
      </c>
    </row>
    <row r="59" spans="2:8" x14ac:dyDescent="0.3">
      <c r="C59" s="7">
        <v>42369</v>
      </c>
      <c r="D59">
        <v>6002</v>
      </c>
      <c r="E59" s="18" t="s">
        <v>31</v>
      </c>
      <c r="F59" s="18" t="s">
        <v>32</v>
      </c>
      <c r="G59" s="1">
        <v>25</v>
      </c>
    </row>
    <row r="60" spans="2:8" ht="15" thickBot="1" x14ac:dyDescent="0.35">
      <c r="C60" s="8"/>
      <c r="D60" s="8"/>
      <c r="E60" s="20"/>
      <c r="F60" s="20"/>
      <c r="G60" s="5"/>
      <c r="H60" t="s">
        <v>49</v>
      </c>
    </row>
    <row r="61" spans="2:8" ht="15" thickTop="1" x14ac:dyDescent="0.3">
      <c r="G61" s="35">
        <f>SUM(G58:G60)</f>
        <v>50</v>
      </c>
    </row>
    <row r="62" spans="2:8" ht="15" thickBot="1" x14ac:dyDescent="0.35">
      <c r="B62" s="12"/>
      <c r="C62" s="2"/>
      <c r="D62" s="2"/>
      <c r="E62" s="2"/>
      <c r="F62" s="2"/>
      <c r="G62" s="2"/>
    </row>
    <row r="63" spans="2:8" x14ac:dyDescent="0.3">
      <c r="B63" s="53" t="s">
        <v>33</v>
      </c>
    </row>
    <row r="64" spans="2:8" x14ac:dyDescent="0.3">
      <c r="B64" s="54"/>
      <c r="C64" s="24" t="s">
        <v>4</v>
      </c>
      <c r="D64" s="24" t="s">
        <v>5</v>
      </c>
      <c r="E64" s="24"/>
      <c r="F64" s="24"/>
      <c r="G64" s="24" t="s">
        <v>1</v>
      </c>
    </row>
    <row r="65" spans="2:8" x14ac:dyDescent="0.3">
      <c r="C65" s="7">
        <v>42369</v>
      </c>
      <c r="D65">
        <v>7001</v>
      </c>
      <c r="E65" s="18"/>
      <c r="F65" s="18"/>
      <c r="G65" s="1">
        <v>3.75</v>
      </c>
    </row>
    <row r="66" spans="2:8" x14ac:dyDescent="0.3">
      <c r="C66" s="7">
        <v>42369</v>
      </c>
      <c r="D66">
        <v>7002</v>
      </c>
      <c r="E66" s="18"/>
      <c r="F66" s="18"/>
      <c r="G66" s="1">
        <v>1.75</v>
      </c>
    </row>
    <row r="67" spans="2:8" ht="15" thickBot="1" x14ac:dyDescent="0.35">
      <c r="C67" s="8"/>
      <c r="D67" s="8"/>
      <c r="E67" s="55"/>
      <c r="F67" s="55"/>
      <c r="G67" s="5"/>
      <c r="H67" t="s">
        <v>49</v>
      </c>
    </row>
    <row r="68" spans="2:8" ht="15" thickTop="1" x14ac:dyDescent="0.3">
      <c r="G68" s="35">
        <f>SUM(G65:G67)</f>
        <v>5.5</v>
      </c>
    </row>
    <row r="69" spans="2:8" ht="15" thickBot="1" x14ac:dyDescent="0.35">
      <c r="B69" s="12"/>
      <c r="C69" s="2"/>
      <c r="D69" s="2"/>
      <c r="E69" s="2"/>
      <c r="F69" s="2"/>
      <c r="G69" s="2"/>
    </row>
    <row r="70" spans="2:8" x14ac:dyDescent="0.3">
      <c r="B70" s="53" t="s">
        <v>42</v>
      </c>
    </row>
    <row r="71" spans="2:8" x14ac:dyDescent="0.3">
      <c r="B71" s="54"/>
      <c r="C71" s="24" t="s">
        <v>4</v>
      </c>
      <c r="D71" s="24" t="s">
        <v>5</v>
      </c>
      <c r="E71" s="24" t="s">
        <v>34</v>
      </c>
      <c r="F71" s="24" t="s">
        <v>35</v>
      </c>
      <c r="G71" s="24" t="s">
        <v>1</v>
      </c>
    </row>
    <row r="72" spans="2:8" x14ac:dyDescent="0.3">
      <c r="C72" s="7">
        <v>42369</v>
      </c>
      <c r="D72">
        <v>8001</v>
      </c>
      <c r="E72" s="19">
        <v>100</v>
      </c>
      <c r="F72" s="19">
        <v>25</v>
      </c>
      <c r="G72" s="31">
        <f>E72+F72</f>
        <v>125</v>
      </c>
    </row>
    <row r="73" spans="2:8" x14ac:dyDescent="0.3">
      <c r="C73" s="7">
        <v>42369</v>
      </c>
      <c r="D73">
        <v>8002</v>
      </c>
      <c r="E73" s="19">
        <v>100</v>
      </c>
      <c r="F73" s="19">
        <v>25</v>
      </c>
      <c r="G73" s="31">
        <f>E73+F73</f>
        <v>125</v>
      </c>
    </row>
    <row r="74" spans="2:8" ht="15" thickBot="1" x14ac:dyDescent="0.35">
      <c r="C74" s="8"/>
      <c r="D74" s="8"/>
      <c r="E74" s="55"/>
      <c r="F74" s="55"/>
      <c r="G74" s="5"/>
      <c r="H74" t="s">
        <v>49</v>
      </c>
    </row>
    <row r="75" spans="2:8" ht="15" thickTop="1" x14ac:dyDescent="0.3">
      <c r="G75" s="35">
        <f>SUM(G72:G74)</f>
        <v>250</v>
      </c>
    </row>
    <row r="76" spans="2:8" ht="15" thickBot="1" x14ac:dyDescent="0.35">
      <c r="B76" s="12"/>
      <c r="C76" s="2"/>
      <c r="D76" s="2"/>
      <c r="E76" s="2"/>
      <c r="F76" s="2"/>
      <c r="G76" s="2"/>
    </row>
    <row r="78" spans="2:8" ht="15" customHeight="1" x14ac:dyDescent="0.3">
      <c r="C78" s="29"/>
      <c r="D78" s="4"/>
      <c r="E78" s="27" t="s">
        <v>43</v>
      </c>
      <c r="F78" s="37" t="str">
        <f>G4</f>
        <v>JOHN DOE</v>
      </c>
      <c r="G78" s="42">
        <f>G75+G68+G61+G54+G47+G40+G33+G26+G19+G12</f>
        <v>1953.5</v>
      </c>
      <c r="H78" s="59" t="s">
        <v>57</v>
      </c>
    </row>
    <row r="79" spans="2:8" x14ac:dyDescent="0.3">
      <c r="B79"/>
      <c r="H79" s="59"/>
    </row>
    <row r="80" spans="2:8" x14ac:dyDescent="0.3">
      <c r="H80" s="45"/>
    </row>
    <row r="81" spans="2:8" x14ac:dyDescent="0.3">
      <c r="H81" s="45"/>
    </row>
    <row r="84" spans="2:8" x14ac:dyDescent="0.3">
      <c r="B84" s="51" t="s">
        <v>36</v>
      </c>
      <c r="C84" s="51"/>
      <c r="D84" s="51"/>
      <c r="E84" s="51"/>
      <c r="F84" s="51"/>
      <c r="G84" s="51"/>
    </row>
    <row r="85" spans="2:8" x14ac:dyDescent="0.3">
      <c r="B85" s="51"/>
      <c r="C85" s="51"/>
      <c r="D85" s="51"/>
      <c r="E85" s="51"/>
      <c r="F85" s="51"/>
      <c r="G85" s="51"/>
    </row>
    <row r="86" spans="2:8" x14ac:dyDescent="0.3">
      <c r="B86" s="51"/>
      <c r="C86" s="51"/>
      <c r="D86" s="51"/>
      <c r="E86" s="51"/>
      <c r="F86" s="51"/>
      <c r="G86" s="51"/>
    </row>
    <row r="87" spans="2:8" x14ac:dyDescent="0.3">
      <c r="B87" s="38" t="s">
        <v>37</v>
      </c>
      <c r="C87" s="22" t="s">
        <v>38</v>
      </c>
      <c r="D87" s="38"/>
      <c r="E87" s="38"/>
      <c r="F87" s="38" t="s">
        <v>39</v>
      </c>
      <c r="G87" s="23" t="s">
        <v>40</v>
      </c>
    </row>
    <row r="88" spans="2:8" ht="15" thickBot="1" x14ac:dyDescent="0.35">
      <c r="B88" s="12"/>
      <c r="C88" s="2"/>
      <c r="D88" s="2"/>
      <c r="E88" s="2"/>
      <c r="F88" s="2"/>
      <c r="G88" s="2"/>
    </row>
    <row r="89" spans="2:8" x14ac:dyDescent="0.3">
      <c r="B89"/>
    </row>
    <row r="90" spans="2:8" x14ac:dyDescent="0.3">
      <c r="B90" s="52" t="s">
        <v>56</v>
      </c>
      <c r="C90" s="52"/>
      <c r="D90" s="49" t="str">
        <f>'1-John Doe'!G4</f>
        <v>JOHN DOE</v>
      </c>
      <c r="F90" s="48">
        <f>'1-John Doe'!G78</f>
        <v>2055.5</v>
      </c>
      <c r="G90" s="43"/>
      <c r="H90" s="59" t="s">
        <v>60</v>
      </c>
    </row>
    <row r="91" spans="2:8" x14ac:dyDescent="0.3">
      <c r="B91"/>
      <c r="D91" s="41"/>
      <c r="H91" s="59"/>
    </row>
    <row r="92" spans="2:8" x14ac:dyDescent="0.3">
      <c r="B92" s="52" t="s">
        <v>56</v>
      </c>
      <c r="C92" s="52"/>
      <c r="D92" s="49" t="str">
        <f>'2-Jane Doe'!G4</f>
        <v>JANE DOE</v>
      </c>
      <c r="F92" s="48">
        <f>'2-Jane Doe'!G78</f>
        <v>2055.5</v>
      </c>
      <c r="G92" s="43"/>
    </row>
    <row r="93" spans="2:8" x14ac:dyDescent="0.3">
      <c r="B93"/>
      <c r="D93" s="41"/>
    </row>
    <row r="94" spans="2:8" x14ac:dyDescent="0.3">
      <c r="B94" s="52" t="s">
        <v>56</v>
      </c>
      <c r="C94" s="52"/>
      <c r="D94" s="49" t="str">
        <f>'3-Bob Doe'!G4</f>
        <v>BOB DOE</v>
      </c>
      <c r="F94" s="48">
        <f>'3-Bob Doe'!G78</f>
        <v>2055.5</v>
      </c>
      <c r="G94" s="43"/>
    </row>
    <row r="95" spans="2:8" x14ac:dyDescent="0.3">
      <c r="B95"/>
      <c r="D95" s="41"/>
    </row>
    <row r="96" spans="2:8" x14ac:dyDescent="0.3">
      <c r="B96" s="52" t="s">
        <v>56</v>
      </c>
      <c r="C96" s="52"/>
      <c r="D96" s="49" t="str">
        <f>'4-Mary Doe'!G4</f>
        <v>MARY DOE</v>
      </c>
      <c r="F96" s="48">
        <f>'4-Mary Doe'!G78</f>
        <v>2055.5</v>
      </c>
      <c r="G96" s="43"/>
    </row>
    <row r="97" spans="2:7" x14ac:dyDescent="0.3">
      <c r="B97"/>
      <c r="D97" s="41"/>
    </row>
    <row r="98" spans="2:7" x14ac:dyDescent="0.3">
      <c r="B98" s="52" t="s">
        <v>56</v>
      </c>
      <c r="C98" s="52"/>
      <c r="D98" s="49" t="str">
        <f>'5-Miscellaneous Expenses'!F4</f>
        <v>MISC.</v>
      </c>
      <c r="F98" s="48">
        <f>'5-Miscellaneous Expenses'!F78</f>
        <v>60500</v>
      </c>
      <c r="G98" s="43"/>
    </row>
    <row r="99" spans="2:7" ht="15" thickBot="1" x14ac:dyDescent="0.35">
      <c r="B99" s="2"/>
      <c r="C99" s="2"/>
      <c r="D99" s="2"/>
      <c r="E99" s="2"/>
      <c r="F99" s="2"/>
      <c r="G99" s="2"/>
    </row>
    <row r="100" spans="2:7" x14ac:dyDescent="0.3">
      <c r="B100"/>
    </row>
    <row r="101" spans="2:7" x14ac:dyDescent="0.3">
      <c r="B101" s="50" t="s">
        <v>55</v>
      </c>
      <c r="C101" s="50"/>
      <c r="D101" s="50"/>
      <c r="E101" s="37" t="str">
        <f>'Summary - Direct Expenses '!C4</f>
        <v>001</v>
      </c>
      <c r="F101" s="44">
        <f>F90+F92+F94+F96+F98</f>
        <v>68722</v>
      </c>
      <c r="G101" s="44"/>
    </row>
  </sheetData>
  <mergeCells count="33">
    <mergeCell ref="B35:B36"/>
    <mergeCell ref="E36:F36"/>
    <mergeCell ref="B1:G3"/>
    <mergeCell ref="B7:B8"/>
    <mergeCell ref="E37:F37"/>
    <mergeCell ref="B14:B15"/>
    <mergeCell ref="B21:B22"/>
    <mergeCell ref="B28:B29"/>
    <mergeCell ref="E29:F29"/>
    <mergeCell ref="E30:F30"/>
    <mergeCell ref="H78:H79"/>
    <mergeCell ref="H1:H3"/>
    <mergeCell ref="B84:G86"/>
    <mergeCell ref="H5:H6"/>
    <mergeCell ref="B56:B57"/>
    <mergeCell ref="B63:B64"/>
    <mergeCell ref="E67:F67"/>
    <mergeCell ref="B70:B71"/>
    <mergeCell ref="E74:F74"/>
    <mergeCell ref="E38:F38"/>
    <mergeCell ref="E39:F39"/>
    <mergeCell ref="B42:B43"/>
    <mergeCell ref="E46:F46"/>
    <mergeCell ref="B49:B50"/>
    <mergeCell ref="E31:F31"/>
    <mergeCell ref="E32:F32"/>
    <mergeCell ref="B101:D101"/>
    <mergeCell ref="H90:H91"/>
    <mergeCell ref="B90:C90"/>
    <mergeCell ref="B92:C92"/>
    <mergeCell ref="B94:C94"/>
    <mergeCell ref="B96:C96"/>
    <mergeCell ref="B98:C98"/>
  </mergeCells>
  <pageMargins left="0.7" right="0.7" top="0.75" bottom="0.75" header="0.3" footer="0.3"/>
  <pageSetup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1C43F356DBDC418BA04C0FFD69B37A" ma:contentTypeVersion="0" ma:contentTypeDescription="Create a new document." ma:contentTypeScope="" ma:versionID="086c670628c47cb6a53b3c57058f90a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BADFEC-2646-496B-99A0-74A8A002CB63}"/>
</file>

<file path=customXml/itemProps2.xml><?xml version="1.0" encoding="utf-8"?>
<ds:datastoreItem xmlns:ds="http://schemas.openxmlformats.org/officeDocument/2006/customXml" ds:itemID="{3FA66A14-1A16-4B13-8CDB-ACCEAD6EAA81}"/>
</file>

<file path=customXml/itemProps3.xml><?xml version="1.0" encoding="utf-8"?>
<ds:datastoreItem xmlns:ds="http://schemas.openxmlformats.org/officeDocument/2006/customXml" ds:itemID="{ED307E7A-7745-4F3C-844A-FBF8DDAF39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Summary - Direct Expenses </vt:lpstr>
      <vt:lpstr>1-John Doe</vt:lpstr>
      <vt:lpstr>2-Jane Doe</vt:lpstr>
      <vt:lpstr>3-Bob Doe</vt:lpstr>
      <vt:lpstr>4-Mary Doe</vt:lpstr>
      <vt:lpstr>5-Miscellaneous Expenses</vt:lpstr>
      <vt:lpstr>Demonstration &amp; Directions</vt:lpstr>
      <vt:lpstr>'1-John Doe'!Print_Area</vt:lpstr>
      <vt:lpstr>'Summary - Direct Expenses '!Print_Area</vt:lpstr>
    </vt:vector>
  </TitlesOfParts>
  <Company>LADOTD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Kyle Butler</dc:creator>
  <cp:lastModifiedBy>Kathleen Ward</cp:lastModifiedBy>
  <cp:lastPrinted>2015-05-07T12:34:55Z</cp:lastPrinted>
  <dcterms:created xsi:type="dcterms:W3CDTF">2015-04-28T17:16:57Z</dcterms:created>
  <dcterms:modified xsi:type="dcterms:W3CDTF">2015-06-16T18:50:48Z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0x010100841C43F356DBDC418BA04C0FFD69B37A</vt:lpwstr>
  </property>
</Properties>
</file>